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5" windowWidth="14430" windowHeight="11055"/>
  </bookViews>
  <sheets>
    <sheet name="Actualizacion formato (2)" sheetId="4" r:id="rId1"/>
    <sheet name="TABLAS EFICACIA EFECTIVIDAD" sheetId="3" r:id="rId2"/>
  </sheets>
  <definedNames>
    <definedName name="_xlnm._FilterDatabase" localSheetId="0" hidden="1">'Actualizacion formato (2)'!$A$12:$Q$70</definedName>
    <definedName name="_xlnm.Print_Area" localSheetId="0">'Actualizacion formato (2)'!$A$1:$AB$83</definedName>
    <definedName name="AUDITORÍA_EXTERNA" comment="Para origen diferente a inspección " localSheetId="0">#REF!</definedName>
    <definedName name="AUDITORÍA_EXTERNA" comment="Para origen diferente a inspección ">#REF!</definedName>
    <definedName name="DESEMPEÑO_Y_O_RESULTADOS_DE_PROCESO" comment="PSNC" localSheetId="0">#REF!</definedName>
    <definedName name="DESEMPEÑO_Y_O_RESULTADOS_DE_PROCESO" comment="PSNC">#REF!</definedName>
    <definedName name="INSPECCIÓN" comment="Clase de Inspección " localSheetId="0">#REF!</definedName>
    <definedName name="INSPECCIÓN" comment="Clase de Inspección ">#REF!</definedName>
    <definedName name="ORIGEN_DEL_PLAN" comment="Origen del plan" localSheetId="0">#REF!</definedName>
    <definedName name="ORIGEN_DEL_PLAN" comment="Origen del plan">#REF!</definedName>
    <definedName name="PQR" comment="PQR" localSheetId="0">#REF!</definedName>
    <definedName name="PQR" comment="PQR">#REF!</definedName>
    <definedName name="PRODUCTO_Y_O_SERVICIO_NO_CONFORME" comment="NO CONFORME" localSheetId="0">#REF!</definedName>
    <definedName name="PRODUCTO_Y_O_SERVICIO_NO_CONFORME" comment="NO CONFORME">#REF!</definedName>
    <definedName name="RIESGOS" comment="RIESGOS" localSheetId="0">#REF!</definedName>
    <definedName name="RIESGOS" comment="RIESGOS">#REF!</definedName>
    <definedName name="SELECCIÓN_DEL_ORIGEN" comment="Seleccione el origen del plan " localSheetId="0">#REF!</definedName>
    <definedName name="SELECCIÓN_DEL_ORIGEN" comment="Seleccione el origen del plan ">#REF!</definedName>
    <definedName name="_xlnm.Print_Titles" localSheetId="0">'Actualizacion formato (2)'!$9:$12</definedName>
  </definedNames>
  <calcPr calcId="145621"/>
</workbook>
</file>

<file path=xl/calcChain.xml><?xml version="1.0" encoding="utf-8"?>
<calcChain xmlns="http://schemas.openxmlformats.org/spreadsheetml/2006/main">
  <c r="X75" i="4" l="1"/>
  <c r="AA70" i="4"/>
  <c r="Z70" i="4"/>
  <c r="X77" i="4" s="1"/>
  <c r="Y70" i="4"/>
  <c r="X76" i="4" s="1"/>
  <c r="X70" i="4"/>
  <c r="V70" i="4"/>
  <c r="U70" i="4"/>
  <c r="V77" i="4" s="1"/>
  <c r="T70" i="4"/>
  <c r="V76" i="4" s="1"/>
  <c r="S70" i="4"/>
  <c r="V75" i="4" s="1"/>
  <c r="R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70" i="4" s="1"/>
  <c r="O21" i="4"/>
  <c r="O20" i="4"/>
  <c r="O19" i="4"/>
  <c r="O18" i="4"/>
  <c r="O17" i="4"/>
  <c r="O16" i="4"/>
  <c r="O15" i="4"/>
  <c r="O14" i="4"/>
  <c r="O13" i="4"/>
  <c r="S71" i="4" l="1"/>
  <c r="V78" i="4"/>
  <c r="V79" i="4" s="1"/>
  <c r="X78" i="4"/>
  <c r="X79" i="4" s="1"/>
</calcChain>
</file>

<file path=xl/comments1.xml><?xml version="1.0" encoding="utf-8"?>
<comments xmlns="http://schemas.openxmlformats.org/spreadsheetml/2006/main">
  <authors>
    <author>CV. Ricardo Diaz Cifuentes</author>
    <author>PD4. Gladys Moreno Riaño</author>
    <author>SS. Jenny Hasbleidy Castro Preciado</author>
  </authors>
  <commentList>
    <comment ref="A6" authorId="0">
      <text>
        <r>
          <rPr>
            <b/>
            <sz val="12"/>
            <color indexed="81"/>
            <rFont val="Arial"/>
            <family val="2"/>
          </rPr>
          <t>Registre la Unidad Y dependencia que realiza el plan de mejoramiento.</t>
        </r>
      </text>
    </comment>
    <comment ref="H6" authorId="0">
      <text>
        <r>
          <rPr>
            <b/>
            <sz val="12"/>
            <color indexed="81"/>
            <rFont val="Arial"/>
            <family val="2"/>
          </rPr>
          <t>Registre el Proceso o área que realiza el plan de mejoramiento</t>
        </r>
      </text>
    </comment>
    <comment ref="M6" authorId="0">
      <text>
        <r>
          <rPr>
            <b/>
            <sz val="12"/>
            <color indexed="81"/>
            <rFont val="Arial"/>
            <family val="2"/>
          </rPr>
          <t>Seleccione el origen por el cual surge la necesidad de realizar el plan de mejoramiento.</t>
        </r>
        <r>
          <rPr>
            <sz val="9"/>
            <color indexed="81"/>
            <rFont val="Tahoma"/>
            <family val="2"/>
          </rPr>
          <t xml:space="preserve">
</t>
        </r>
      </text>
    </comment>
    <comment ref="A7" authorId="0">
      <text>
        <r>
          <rPr>
            <b/>
            <sz val="12"/>
            <color indexed="81"/>
            <rFont val="Arial"/>
            <family val="2"/>
          </rPr>
          <t>Registre la unidad o entidad externa que genera el informe.</t>
        </r>
      </text>
    </comment>
    <comment ref="H7" authorId="0">
      <text>
        <r>
          <rPr>
            <b/>
            <sz val="12"/>
            <color indexed="81"/>
            <rFont val="Arial"/>
            <family val="2"/>
          </rPr>
          <t xml:space="preserve">Consignar la fecha (año-mes-día)  en que se realizó la Inspección. </t>
        </r>
      </text>
    </comment>
    <comment ref="M7" authorId="0">
      <text>
        <r>
          <rPr>
            <b/>
            <sz val="12"/>
            <color indexed="81"/>
            <rFont val="Arial"/>
            <family val="2"/>
          </rPr>
          <t>Si el origen es de Inspección, seleccione la clase de Inspección que fue realizada. Si es una fuente distinta seleccione "Ninguna".</t>
        </r>
      </text>
    </comment>
    <comment ref="A8" authorId="0">
      <text>
        <r>
          <rPr>
            <b/>
            <sz val="12"/>
            <color indexed="81"/>
            <rFont val="Arial"/>
            <family val="2"/>
          </rPr>
          <t>Registre la ciudad y fecha de elaboración del plan de mejoramiento.</t>
        </r>
        <r>
          <rPr>
            <sz val="12"/>
            <color indexed="81"/>
            <rFont val="Arial"/>
            <family val="2"/>
          </rPr>
          <t xml:space="preserve">
</t>
        </r>
        <r>
          <rPr>
            <b/>
            <sz val="12"/>
            <color indexed="81"/>
            <rFont val="Arial"/>
            <family val="2"/>
          </rPr>
          <t>(año-mes-día)</t>
        </r>
      </text>
    </comment>
    <comment ref="H8" authorId="0">
      <text>
        <r>
          <rPr>
            <b/>
            <sz val="12"/>
            <color indexed="81"/>
            <rFont val="Arial"/>
            <family val="2"/>
          </rPr>
          <t>En forma breve, describir los resultados que se esperan alcanzar con la formulación del plan de mejoramiento, los cuales deben ser coherentes con el origen del plan. (Informes, resultados de indicadores, iniciativas del proceso, entre otros)</t>
        </r>
      </text>
    </comment>
    <comment ref="A10" authorId="1">
      <text>
        <r>
          <rPr>
            <b/>
            <sz val="10"/>
            <color indexed="81"/>
            <rFont val="Tahoma"/>
            <family val="2"/>
          </rPr>
          <t>Esta sección corresponde al PLANEAR, del ciclo PHVA, donde se deben tener en cuenta las diferentes variables establecidas, para la adecuada formulación de tareas.</t>
        </r>
      </text>
    </comment>
    <comment ref="M10" authorId="1">
      <text>
        <r>
          <rPr>
            <sz val="12"/>
            <color indexed="81"/>
            <rFont val="Arial"/>
            <family val="2"/>
          </rPr>
          <t xml:space="preserve">La ejecución y monitoreo consiste en las actividades permanentes que realiza el líder del proceso donde se formuló el plan de mejoramiento para establecer su avance y asegurar el cumplimiento de las tareas propuestas en las fechas previstas con los soportes correspondientes. </t>
        </r>
        <r>
          <rPr>
            <sz val="11"/>
            <color indexed="81"/>
            <rFont val="Arial"/>
            <family val="2"/>
          </rPr>
          <t xml:space="preserve">
</t>
        </r>
      </text>
    </comment>
    <comment ref="R10" authorId="1">
      <text>
        <r>
          <rPr>
            <sz val="11"/>
            <color indexed="81"/>
            <rFont val="Arial"/>
            <family val="2"/>
          </rPr>
          <t>En esta sección, se diligencia la información del</t>
        </r>
        <r>
          <rPr>
            <b/>
            <sz val="11"/>
            <color indexed="81"/>
            <rFont val="Arial"/>
            <family val="2"/>
          </rPr>
          <t xml:space="preserve"> SEGUIMIENTO</t>
        </r>
        <r>
          <rPr>
            <sz val="11"/>
            <color indexed="81"/>
            <rFont val="Arial"/>
            <family val="2"/>
          </rPr>
          <t xml:space="preserve"> que realiza la autoridad inspectora correspondiente, para verificar el cumplimiento del plan de mejoramiento, en términos de eficacia y efectividad de las acciones y/o tareas propuestas, mediante la toma de nuevas muestras selectivas. </t>
        </r>
      </text>
    </comment>
    <comment ref="A11" authorId="1">
      <text>
        <r>
          <rPr>
            <b/>
            <sz val="9"/>
            <color indexed="81"/>
            <rFont val="Tahoma"/>
            <family val="2"/>
          </rPr>
          <t>Corresponde a la numeración de los hallazgos, de acuerdo con los informes de inspección.</t>
        </r>
      </text>
    </comment>
    <comment ref="B11" authorId="0">
      <text>
        <r>
          <rPr>
            <b/>
            <sz val="12"/>
            <color indexed="81"/>
            <rFont val="Arial"/>
            <family val="2"/>
          </rPr>
          <t xml:space="preserve">Registre la norma y numeral o criterio verificado por el cual surge el hallazgo. </t>
        </r>
        <r>
          <rPr>
            <sz val="9"/>
            <color indexed="81"/>
            <rFont val="Tahoma"/>
            <family val="2"/>
          </rPr>
          <t xml:space="preserve">
</t>
        </r>
      </text>
    </comment>
    <comment ref="C11" authorId="0">
      <text>
        <r>
          <rPr>
            <b/>
            <sz val="12"/>
            <color indexed="81"/>
            <rFont val="Arial"/>
            <family val="2"/>
          </rPr>
          <t>Registre el hallazgo o aspecto a mejorar, por el cual se genera el plan de mejoramiento.</t>
        </r>
        <r>
          <rPr>
            <sz val="9"/>
            <color indexed="81"/>
            <rFont val="Tahoma"/>
            <family val="2"/>
          </rPr>
          <t xml:space="preserve">
</t>
        </r>
      </text>
    </comment>
    <comment ref="D11" authorId="0">
      <text>
        <r>
          <rPr>
            <b/>
            <sz val="12"/>
            <color indexed="81"/>
            <rFont val="Arial"/>
            <family val="2"/>
          </rPr>
          <t>Registre la (s) razón (es) por las cuales se propició el hallazgo o aspecto a mejorar.
Se debe apoyar en herramientas como, diagrama causa-efecto,  los 5 porqué, entre otras.</t>
        </r>
      </text>
    </comment>
    <comment ref="E11" authorId="1">
      <text>
        <r>
          <rPr>
            <b/>
            <sz val="11"/>
            <color indexed="81"/>
            <rFont val="Arial"/>
            <family val="2"/>
          </rPr>
          <t>Registrar las consecuencias o efectos establecidos por el equipo de trabajo, de acuerdo con el hallazgo. Consultar la Guía para el análisis de consecuencias, anexa al procedimiento de Mejora Continua.</t>
        </r>
      </text>
    </comment>
    <comment ref="F11" authorId="0">
      <text>
        <r>
          <rPr>
            <b/>
            <sz val="12"/>
            <color indexed="81"/>
            <rFont val="Arial"/>
            <family val="2"/>
          </rPr>
          <t xml:space="preserve">De acuerdo con los análisis de causas y consecuencias, seleccione el tipo de acción que se va a documentar para solucionar el hallazgo:
</t>
        </r>
        <r>
          <rPr>
            <b/>
            <u/>
            <sz val="12"/>
            <color indexed="81"/>
            <rFont val="Arial"/>
            <family val="2"/>
          </rPr>
          <t>Corrección:</t>
        </r>
        <r>
          <rPr>
            <b/>
            <sz val="12"/>
            <color indexed="81"/>
            <rFont val="Arial"/>
            <family val="2"/>
          </rPr>
          <t xml:space="preserve"> </t>
        </r>
        <r>
          <rPr>
            <sz val="12"/>
            <color indexed="81"/>
            <rFont val="Arial"/>
            <family val="2"/>
          </rPr>
          <t>orientada a eliminar la no conformidad o situación detectada.</t>
        </r>
        <r>
          <rPr>
            <b/>
            <sz val="12"/>
            <color indexed="81"/>
            <rFont val="Arial"/>
            <family val="2"/>
          </rPr>
          <t xml:space="preserve">
</t>
        </r>
        <r>
          <rPr>
            <b/>
            <u/>
            <sz val="12"/>
            <color indexed="81"/>
            <rFont val="Arial"/>
            <family val="2"/>
          </rPr>
          <t>Acción Correctiva</t>
        </r>
        <r>
          <rPr>
            <b/>
            <sz val="12"/>
            <color indexed="81"/>
            <rFont val="Arial"/>
            <family val="2"/>
          </rPr>
          <t xml:space="preserve">: </t>
        </r>
        <r>
          <rPr>
            <sz val="12"/>
            <color indexed="81"/>
            <rFont val="Arial"/>
            <family val="2"/>
          </rPr>
          <t>orientada a eliminar las causas de los hallazgos identificados.</t>
        </r>
        <r>
          <rPr>
            <b/>
            <sz val="12"/>
            <color indexed="81"/>
            <rFont val="Arial"/>
            <family val="2"/>
          </rPr>
          <t xml:space="preserve">
</t>
        </r>
        <r>
          <rPr>
            <b/>
            <u/>
            <sz val="12"/>
            <color indexed="81"/>
            <rFont val="Arial"/>
            <family val="2"/>
          </rPr>
          <t>Acción de mejora:</t>
        </r>
        <r>
          <rPr>
            <b/>
            <sz val="12"/>
            <color indexed="81"/>
            <rFont val="Arial"/>
            <family val="2"/>
          </rPr>
          <t xml:space="preserve"> </t>
        </r>
        <r>
          <rPr>
            <sz val="12"/>
            <color indexed="81"/>
            <rFont val="Arial"/>
            <family val="2"/>
          </rPr>
          <t xml:space="preserve">orientada a incrementar la eficacia, eficiencia y efectividad del proceso.  
Se adoptan de acuerdo con las fuentes establecidas en el procedimiento de "Mejora Continua". </t>
        </r>
      </text>
    </comment>
    <comment ref="G11" authorId="0">
      <text>
        <r>
          <rPr>
            <b/>
            <sz val="12"/>
            <color indexed="81"/>
            <rFont val="Arial"/>
            <family val="2"/>
          </rPr>
          <t xml:space="preserve">Describa las tareas que se proponen realizar para solucionar de fondo los hallazgos o situaciones presentadas, orientadas a eliminar las causas y abordar las consecuencias. En su redacción tener en cuenta el ciclo PHVA. </t>
        </r>
      </text>
    </comment>
    <comment ref="H11" authorId="0">
      <text>
        <r>
          <rPr>
            <sz val="12"/>
            <color indexed="81"/>
            <rFont val="Arial"/>
            <family val="2"/>
          </rPr>
          <t>Registre el nombre del soporte o documento que se genera como evidencia de la tarea a realizar. (Informes, actas, planes, seguimientos, otros).</t>
        </r>
      </text>
    </comment>
    <comment ref="I11" authorId="0">
      <text>
        <r>
          <rPr>
            <b/>
            <sz val="12"/>
            <color indexed="81"/>
            <rFont val="Arial"/>
            <family val="2"/>
          </rPr>
          <t xml:space="preserve">Registre el número de veces que planea realizar la tarea  </t>
        </r>
        <r>
          <rPr>
            <b/>
            <sz val="10"/>
            <color indexed="81"/>
            <rFont val="Tahoma"/>
            <family val="2"/>
          </rPr>
          <t xml:space="preserve"> </t>
        </r>
        <r>
          <rPr>
            <sz val="9"/>
            <color indexed="81"/>
            <rFont val="Tahoma"/>
            <family val="2"/>
          </rPr>
          <t xml:space="preserve">
</t>
        </r>
        <r>
          <rPr>
            <b/>
            <sz val="12"/>
            <color indexed="81"/>
            <rFont val="Arial"/>
            <family val="2"/>
          </rPr>
          <t>Debe ser proporcional a la información registrada en la casilla unidad de medida Ej.: si son 4 capacitaciones, en la  casilla cantidad se debe colocar el numero 4.</t>
        </r>
      </text>
    </comment>
    <comment ref="L11" authorId="0">
      <text>
        <r>
          <rPr>
            <b/>
            <sz val="12"/>
            <color indexed="81"/>
            <rFont val="Arial"/>
            <family val="2"/>
          </rPr>
          <t>Registre la denominación del cargo del funcionario responsable del cumplimiento de la tarea</t>
        </r>
        <r>
          <rPr>
            <sz val="9"/>
            <color indexed="81"/>
            <rFont val="Tahoma"/>
            <family val="2"/>
          </rPr>
          <t xml:space="preserve">
</t>
        </r>
        <r>
          <rPr>
            <b/>
            <sz val="12"/>
            <color indexed="81"/>
            <rFont val="Arial"/>
            <family val="2"/>
          </rPr>
          <t>No se debe registrar el grado, nombres y apellidos.</t>
        </r>
      </text>
    </comment>
    <comment ref="M11" authorId="0">
      <text>
        <r>
          <rPr>
            <sz val="11"/>
            <color indexed="81"/>
            <rFont val="Arial"/>
            <family val="2"/>
          </rPr>
          <t>Registre el número de veces de la tarea  ejecutada, de acuerdo con lo programado.</t>
        </r>
        <r>
          <rPr>
            <b/>
            <sz val="11"/>
            <color indexed="81"/>
            <rFont val="Tahoma"/>
            <family val="2"/>
          </rPr>
          <t xml:space="preserve">
</t>
        </r>
        <r>
          <rPr>
            <sz val="9"/>
            <color indexed="81"/>
            <rFont val="Tahoma"/>
            <family val="2"/>
          </rPr>
          <t xml:space="preserve">
</t>
        </r>
      </text>
    </comment>
    <comment ref="N11" authorId="0">
      <text>
        <r>
          <rPr>
            <b/>
            <sz val="12"/>
            <color indexed="81"/>
            <rFont val="Arial"/>
            <family val="2"/>
          </rPr>
          <t>Registre la fecha (año-mes-día) en la que se realizó la tarea</t>
        </r>
        <r>
          <rPr>
            <b/>
            <sz val="10"/>
            <color indexed="81"/>
            <rFont val="Tahoma"/>
            <family val="2"/>
          </rPr>
          <t xml:space="preserve"> </t>
        </r>
        <r>
          <rPr>
            <sz val="9"/>
            <color indexed="81"/>
            <rFont val="Tahoma"/>
            <family val="2"/>
          </rPr>
          <t xml:space="preserve">
</t>
        </r>
        <r>
          <rPr>
            <sz val="12"/>
            <color indexed="81"/>
            <rFont val="Arial"/>
            <family val="2"/>
          </rPr>
          <t>En esta casilla se debe registrar la fecha en que se realizaron cada una de las tareas planteadas para solucionar el hallazgo, si  son cuatro tareas, se relacionarán 4 fechas.</t>
        </r>
      </text>
    </comment>
    <comment ref="O11" authorId="0">
      <text>
        <r>
          <rPr>
            <sz val="12"/>
            <color indexed="81"/>
            <rFont val="Arial"/>
            <family val="2"/>
          </rPr>
          <t>Este valor se calcula automáticamente. 
Si sale error verifique el registro de las celdas "cantidad de la unidad de medida programada", "fecha planeada", "cantidad unidad de medida ejecutada.</t>
        </r>
      </text>
    </comment>
    <comment ref="P11" authorId="0">
      <text>
        <r>
          <rPr>
            <b/>
            <sz val="12"/>
            <color indexed="81"/>
            <rFont val="Arial"/>
            <family val="2"/>
          </rPr>
          <t>Describa las actividades realizadas con  las evidencias, documentos soporte que demuestran la ejecución de las tareas.</t>
        </r>
        <r>
          <rPr>
            <sz val="9"/>
            <color indexed="81"/>
            <rFont val="Tahoma"/>
            <family val="2"/>
          </rPr>
          <t xml:space="preserve">
</t>
        </r>
        <r>
          <rPr>
            <b/>
            <sz val="12"/>
            <color indexed="81"/>
            <rFont val="Arial"/>
            <family val="2"/>
          </rPr>
          <t>Relacionar el número de radicado de los documentos que se generaron en cada una de las tareas.  (Oficios, informes, actas u otros)</t>
        </r>
      </text>
    </comment>
    <comment ref="Q11" authorId="0">
      <text>
        <r>
          <rPr>
            <b/>
            <sz val="12"/>
            <color indexed="81"/>
            <rFont val="Arial"/>
            <family val="2"/>
          </rPr>
          <t xml:space="preserve">Realizar un análisis de la eficacia y efectividad de la tarea planeada y ejecutada, que corresponde al cumplimiento e  impacto que tuvo la tarea sobre  la situación o hallazgo. </t>
        </r>
      </text>
    </comment>
    <comment ref="R11" authorId="1">
      <text>
        <r>
          <rPr>
            <sz val="11"/>
            <color indexed="81"/>
            <rFont val="Arial"/>
            <family val="2"/>
          </rPr>
          <t xml:space="preserve">Relacione el No. del hallazgo, transcrito de la columna No.1 al inicio del  formato.
</t>
        </r>
        <r>
          <rPr>
            <b/>
            <sz val="11"/>
            <color indexed="81"/>
            <rFont val="Arial"/>
            <family val="2"/>
          </rPr>
          <t xml:space="preserve">
Recuerde que un hallazgo puede tener más de una tarea  para su solución.</t>
        </r>
      </text>
    </comment>
    <comment ref="S11" authorId="1">
      <text>
        <r>
          <rPr>
            <sz val="11"/>
            <color indexed="81"/>
            <rFont val="Arial"/>
            <family val="2"/>
          </rPr>
          <t xml:space="preserve">Las tareas propuestas en el plan de mejoramiento, pueden estar en las siguientes condiciones: 
</t>
        </r>
        <r>
          <rPr>
            <b/>
            <sz val="11"/>
            <color indexed="81"/>
            <rFont val="Arial"/>
            <family val="2"/>
          </rPr>
          <t>Cumplidas:</t>
        </r>
        <r>
          <rPr>
            <sz val="11"/>
            <color indexed="81"/>
            <rFont val="Arial"/>
            <family val="2"/>
          </rPr>
          <t xml:space="preserve">  cuando se cuenta con los soportes correspondientes.
</t>
        </r>
        <r>
          <rPr>
            <b/>
            <sz val="11"/>
            <color indexed="81"/>
            <rFont val="Arial"/>
            <family val="2"/>
          </rPr>
          <t>En desarrollo:</t>
        </r>
        <r>
          <rPr>
            <sz val="11"/>
            <color indexed="81"/>
            <rFont val="Arial"/>
            <family val="2"/>
          </rPr>
          <t xml:space="preserve">  cuando no se ha terminado pero se encuentra dentro de la fecha planeada para su ejecución.
</t>
        </r>
        <r>
          <rPr>
            <b/>
            <sz val="11"/>
            <color indexed="81"/>
            <rFont val="Arial"/>
            <family val="2"/>
          </rPr>
          <t>Incumplidas:</t>
        </r>
        <r>
          <rPr>
            <sz val="11"/>
            <color indexed="81"/>
            <rFont val="Arial"/>
            <family val="2"/>
          </rPr>
          <t xml:space="preserve">  cuando se vencieron los plazos establecidos y no existen soportes de su ejecución.</t>
        </r>
      </text>
    </comment>
    <comment ref="V11" authorId="1">
      <text>
        <r>
          <rPr>
            <sz val="11"/>
            <color indexed="81"/>
            <rFont val="Arial"/>
            <family val="2"/>
          </rPr>
          <t>Comprobar que las tareas se hayan cumplido en el tiempo establecido, y que los soportes sean idóneos, y coherentes con la unidad de medida y las tareas. 
Asignar valoración de acuerdo con la tabla y rangos establecidos para este efecto.</t>
        </r>
      </text>
    </comment>
    <comment ref="W11" authorId="1">
      <text>
        <r>
          <rPr>
            <sz val="11"/>
            <color indexed="81"/>
            <rFont val="Tahoma"/>
            <family val="2"/>
          </rPr>
          <t xml:space="preserve">En este campo se debe relacionar en forma general las muestras tomadas, que evidencien la verificación realizada y sustente el porcentaje de efectividad registrado </t>
        </r>
        <r>
          <rPr>
            <b/>
            <sz val="11"/>
            <color indexed="81"/>
            <rFont val="Arial"/>
            <family val="2"/>
          </rPr>
          <t>en la columna de EFECTIVIDAD.</t>
        </r>
      </text>
    </comment>
    <comment ref="X11" authorId="1">
      <text>
        <r>
          <rPr>
            <sz val="11"/>
            <color indexed="81"/>
            <rFont val="Tahoma"/>
            <family val="2"/>
          </rPr>
          <t xml:space="preserve">Con base en el seguimiento realizado, los hallazgos pueden quedar en las siguientes situaciones:
</t>
        </r>
        <r>
          <rPr>
            <b/>
            <sz val="11"/>
            <color indexed="81"/>
            <rFont val="Tahoma"/>
            <family val="2"/>
          </rPr>
          <t>(Recuerde  que  un hallazgo  puede  contener  varias  tareas para  su solución)</t>
        </r>
        <r>
          <rPr>
            <sz val="11"/>
            <color indexed="81"/>
            <rFont val="Tahoma"/>
            <family val="2"/>
          </rPr>
          <t xml:space="preserve">
</t>
        </r>
        <r>
          <rPr>
            <b/>
            <sz val="11"/>
            <color indexed="81"/>
            <rFont val="Tahoma"/>
            <family val="2"/>
          </rPr>
          <t>CERRADOS:</t>
        </r>
        <r>
          <rPr>
            <sz val="11"/>
            <color indexed="81"/>
            <rFont val="Tahoma"/>
            <family val="2"/>
          </rPr>
          <t xml:space="preserve"> Cuando la ejecución de las tareas propuestas, permitieron solucionar de fondo la situación presentada, aspecto corroborado con la nueva muestra tomada.
</t>
        </r>
        <r>
          <rPr>
            <b/>
            <sz val="11"/>
            <color indexed="81"/>
            <rFont val="Tahoma"/>
            <family val="2"/>
          </rPr>
          <t xml:space="preserve">ABIERTOS: </t>
        </r>
        <r>
          <rPr>
            <sz val="11"/>
            <color indexed="81"/>
            <rFont val="Tahoma"/>
            <family val="2"/>
          </rPr>
          <t xml:space="preserve">Cuando las tareas propuestas en el plan de mejoramiento, se encuentran en desarrollo, dentro de los plazos propuestos para su ejecución, evidenciado en la fecha en que se efectúa el seguimiento.
</t>
        </r>
        <r>
          <rPr>
            <b/>
            <sz val="11"/>
            <color indexed="81"/>
            <rFont val="Tahoma"/>
            <family val="2"/>
          </rPr>
          <t>NUEVO PLAN:</t>
        </r>
        <r>
          <rPr>
            <sz val="11"/>
            <color indexed="81"/>
            <rFont val="Tahoma"/>
            <family val="2"/>
          </rPr>
          <t xml:space="preserve"> corresponde a los hallazgos donde no se ejecutaron las tareas propuestas, situación que afecta la eficacia.
También se incluyen para nuevo plan los hallazgos, donde a pesar de haberse ejecutado las tareas propuestas, éstas no fueron efectivas, situación que se evidencia en las nuevas muestras tomadas.
 </t>
        </r>
      </text>
    </comment>
    <comment ref="AA11" authorId="1">
      <text>
        <r>
          <rPr>
            <sz val="11"/>
            <color indexed="81"/>
            <rFont val="Arial"/>
            <family val="2"/>
          </rPr>
          <t xml:space="preserve">De acuerdo con el </t>
        </r>
        <r>
          <rPr>
            <b/>
            <sz val="11"/>
            <color indexed="81"/>
            <rFont val="Arial"/>
            <family val="2"/>
          </rPr>
          <t xml:space="preserve">hallazgo </t>
        </r>
        <r>
          <rPr>
            <sz val="11"/>
            <color indexed="81"/>
            <rFont val="Arial"/>
            <family val="2"/>
          </rPr>
          <t xml:space="preserve">presentado, tomar nuevas muestras selectivas, a fin de comprobar que la situación no se ha vuelto a presentar.
Con base en los resultados de la verificación de la nueva muestra, asignar la valoración de la efectividad de acuerdo con la tabla y rangos establecidos para este efecto.
</t>
        </r>
        <r>
          <rPr>
            <b/>
            <sz val="11"/>
            <color indexed="81"/>
            <rFont val="Arial"/>
            <family val="2"/>
          </rPr>
          <t>Recuerde  que  se  valora  la efectividad  sobre   el  impacto  conjunto de  la(s) tareas  realizadas.</t>
        </r>
      </text>
    </comment>
    <comment ref="AB11" authorId="1">
      <text>
        <r>
          <rPr>
            <sz val="11"/>
            <color indexed="81"/>
            <rFont val="Tahoma"/>
            <family val="2"/>
          </rPr>
          <t xml:space="preserve">Registrar en forma concreta, </t>
        </r>
        <r>
          <rPr>
            <b/>
            <sz val="11"/>
            <color indexed="81"/>
            <rFont val="Tahoma"/>
            <family val="2"/>
          </rPr>
          <t>Análisis cuantitativo y cualitativo,</t>
        </r>
        <r>
          <rPr>
            <sz val="11"/>
            <color indexed="81"/>
            <rFont val="Tahoma"/>
            <family val="2"/>
          </rPr>
          <t xml:space="preserve"> de acuerdo con la </t>
        </r>
        <r>
          <rPr>
            <b/>
            <sz val="11"/>
            <color indexed="81"/>
            <rFont val="Tahoma"/>
            <family val="2"/>
          </rPr>
          <t xml:space="preserve">eficacia y efectividad </t>
        </r>
        <r>
          <rPr>
            <sz val="11"/>
            <color indexed="81"/>
            <rFont val="Tahoma"/>
            <family val="2"/>
          </rPr>
          <t>obtenida. y  los resultados observados de acuerdo con la verificación de las nuevas muestras (</t>
        </r>
        <r>
          <rPr>
            <b/>
            <sz val="11"/>
            <color indexed="81"/>
            <rFont val="Tahoma"/>
            <family val="2"/>
          </rPr>
          <t xml:space="preserve">documentación verificada actas, informes, cronograma, etc.) </t>
        </r>
        <r>
          <rPr>
            <sz val="11"/>
            <color indexed="81"/>
            <rFont val="Tahoma"/>
            <family val="2"/>
          </rPr>
          <t>tomadas en desarrollo del seguimiento, que permiten apoyar la valoración tanto de la eficacia, como de la efectividad.</t>
        </r>
      </text>
    </comment>
    <comment ref="J12" authorId="0">
      <text>
        <r>
          <rPr>
            <b/>
            <sz val="12"/>
            <color indexed="81"/>
            <rFont val="Arial"/>
            <family val="2"/>
          </rPr>
          <t>Consigne la fecha (año-mes-día) en la que se planea comenzar la tarea</t>
        </r>
        <r>
          <rPr>
            <sz val="9"/>
            <color indexed="81"/>
            <rFont val="Tahoma"/>
            <family val="2"/>
          </rPr>
          <t xml:space="preserve">
</t>
        </r>
      </text>
    </comment>
    <comment ref="K12" authorId="0">
      <text>
        <r>
          <rPr>
            <b/>
            <sz val="12"/>
            <color indexed="81"/>
            <rFont val="Arial"/>
            <family val="2"/>
          </rPr>
          <t>Consigne la fecha (año-mes-día) en la que se planea finalizar la tarea</t>
        </r>
        <r>
          <rPr>
            <sz val="9"/>
            <color indexed="81"/>
            <rFont val="Tahoma"/>
            <family val="2"/>
          </rPr>
          <t xml:space="preserve">
</t>
        </r>
      </text>
    </comment>
    <comment ref="S12" authorId="2">
      <text>
        <r>
          <rPr>
            <b/>
            <sz val="11"/>
            <color indexed="81"/>
            <rFont val="Arial"/>
            <family val="2"/>
          </rPr>
          <t xml:space="preserve">TAREAS CUMPLIDAS
</t>
        </r>
        <r>
          <rPr>
            <sz val="11"/>
            <color indexed="81"/>
            <rFont val="Arial"/>
            <family val="2"/>
          </rPr>
          <t>Relacionar la cantidad de tareas cumplidas de acuerdo con la verificación efectuada a los soportes correspondientes, los cuales deben ser coherentes tanto con la unidad de medida como con las mismas tareas propuestas.</t>
        </r>
      </text>
    </comment>
    <comment ref="T12" authorId="2">
      <text>
        <r>
          <rPr>
            <b/>
            <sz val="11"/>
            <color indexed="81"/>
            <rFont val="Arial"/>
            <family val="2"/>
          </rPr>
          <t>TAREAS EN DESARROLLO</t>
        </r>
        <r>
          <rPr>
            <sz val="11"/>
            <color indexed="81"/>
            <rFont val="Arial"/>
            <family val="2"/>
          </rPr>
          <t xml:space="preserve">
Relacionar la cantidad de tareas que se encuentran dentro de los plazos establecidos para su cumplimiento y  que  no se han finalizado. </t>
        </r>
      </text>
    </comment>
    <comment ref="U12" authorId="2">
      <text>
        <r>
          <rPr>
            <b/>
            <sz val="11"/>
            <color indexed="81"/>
            <rFont val="Arial"/>
            <family val="2"/>
          </rPr>
          <t xml:space="preserve">TAREAS INCUMPLIDAS
</t>
        </r>
        <r>
          <rPr>
            <sz val="11"/>
            <color indexed="81"/>
            <rFont val="Arial"/>
            <family val="2"/>
          </rPr>
          <t xml:space="preserve">Relacionar la cantidad de tareas incumplidas de acuerdo con la verificación efectuada, y no presentan soportes que evidencie el cumplimiento.  </t>
        </r>
      </text>
    </comment>
    <comment ref="X12" authorId="1">
      <text>
        <r>
          <rPr>
            <sz val="12"/>
            <color indexed="81"/>
            <rFont val="Tahoma"/>
            <family val="2"/>
          </rPr>
          <t xml:space="preserve">
</t>
        </r>
        <r>
          <rPr>
            <b/>
            <sz val="12"/>
            <color indexed="81"/>
            <rFont val="Tahoma"/>
            <family val="2"/>
          </rPr>
          <t>CERRADO</t>
        </r>
        <r>
          <rPr>
            <sz val="12"/>
            <color indexed="81"/>
            <rFont val="Tahoma"/>
            <family val="2"/>
          </rPr>
          <t xml:space="preserve"> 
Si el hallazgo se cierra, registrar 1 de lo contrario 0.</t>
        </r>
      </text>
    </comment>
    <comment ref="Y12" authorId="1">
      <text>
        <r>
          <rPr>
            <b/>
            <sz val="12"/>
            <color indexed="81"/>
            <rFont val="Tahoma"/>
            <family val="2"/>
          </rPr>
          <t>ABIERTO</t>
        </r>
        <r>
          <rPr>
            <sz val="12"/>
            <color indexed="81"/>
            <rFont val="Tahoma"/>
            <family val="2"/>
          </rPr>
          <t xml:space="preserve">
Registrar 1, cuando se encuentran en desarrollo las tareas propuestas, esto es que su plazo de ejecución aún no ha concluido. En caso contrario registrar 0.</t>
        </r>
      </text>
    </comment>
    <comment ref="Z12" authorId="1">
      <text>
        <r>
          <rPr>
            <b/>
            <sz val="12"/>
            <color indexed="81"/>
            <rFont val="Tahoma"/>
            <family val="2"/>
          </rPr>
          <t>NUEVO PLAN:</t>
        </r>
        <r>
          <rPr>
            <sz val="12"/>
            <color indexed="81"/>
            <rFont val="Tahoma"/>
            <family val="2"/>
          </rPr>
          <t xml:space="preserve"> 
REGISTRAR 1 cuando a pesar de haberse cumplido las tareas propuestas, en las nuevas muestras tomadas se evidencia que no se solucionó el hallazgo. 
Así mismo cuando las tareas propuestas no se cumplieron o se cumplieron parcialmente y su rango de eficacia se encuentra por debajo del  60%, de acuerdo con la tabla establecida para este efecto. 
En caso contrario registrar 0</t>
        </r>
      </text>
    </comment>
    <comment ref="S71" authorId="1">
      <text>
        <r>
          <rPr>
            <sz val="11"/>
            <color indexed="81"/>
            <rFont val="Arial"/>
            <family val="2"/>
          </rPr>
          <t xml:space="preserve">Suma  aritmética  del  total de  tareas  </t>
        </r>
      </text>
    </comment>
    <comment ref="R73" authorId="1">
      <text>
        <r>
          <rPr>
            <sz val="11"/>
            <color indexed="81"/>
            <rFont val="Tahoma"/>
            <family val="2"/>
          </rPr>
          <t>En este campo se refleja la estadística resultante del seguimiento efectuado, para establecer cuantitativamente, el estado de avance de las tareas y el porcentaje de cumplimiento del plan.</t>
        </r>
      </text>
    </comment>
  </commentList>
</comments>
</file>

<file path=xl/sharedStrings.xml><?xml version="1.0" encoding="utf-8"?>
<sst xmlns="http://schemas.openxmlformats.org/spreadsheetml/2006/main" count="285" uniqueCount="225">
  <si>
    <t>MINISTERIO DE DEFENSA NACIONAL</t>
  </si>
  <si>
    <t>PLAN DE MEJORAMIENTO</t>
  </si>
  <si>
    <t>COMANDO GENERAL FUERZAS MILITARES</t>
  </si>
  <si>
    <t>EJÉRCITO NACIONAL</t>
  </si>
  <si>
    <t>INSPECCIÓN GENERAL DEL EJÉRCITO</t>
  </si>
  <si>
    <t xml:space="preserve">UNIDAD Y DEPENDENCIA:                                                                                                                        </t>
  </si>
  <si>
    <t xml:space="preserve">ÁREA Y/O PROCESO: </t>
  </si>
  <si>
    <t>ORIGEN DEL PLAN:</t>
  </si>
  <si>
    <t>INSPECCIÓN</t>
  </si>
  <si>
    <t>UNIDAD SUPERIOR QUE REALIZA EL SEGUIMIENTO</t>
  </si>
  <si>
    <t xml:space="preserve">ORIGEN DEL INFORME: </t>
  </si>
  <si>
    <t xml:space="preserve">FECHA DEL INFORME: </t>
  </si>
  <si>
    <t>CLASE DE INSPECCIÓN:</t>
  </si>
  <si>
    <t>FORMAL TOTAL</t>
  </si>
  <si>
    <t xml:space="preserve">No. DEL PLAN: </t>
  </si>
  <si>
    <t>Fecha del plan de seguimiento:</t>
  </si>
  <si>
    <t>Fecha del seguimiento:</t>
  </si>
  <si>
    <t xml:space="preserve">CIUDAD Y FECHA DE ELABORACIÓN DEL PLAN: </t>
  </si>
  <si>
    <t xml:space="preserve">OBJETIVO DEL PLAN DE MEJORAMIENTO: </t>
  </si>
  <si>
    <t>SEGUIMIENTO PLAN DE MEJORAMIENTO</t>
  </si>
  <si>
    <t>No.</t>
  </si>
  <si>
    <t>DESCRIPCIÓN (HALLAZGO 
Ó ASPECTO A MEJORAR)</t>
  </si>
  <si>
    <t xml:space="preserve">TIPO DE
ACCIÓN </t>
  </si>
  <si>
    <t xml:space="preserve">IDENTIFICACIÓN DE CAUSAS </t>
  </si>
  <si>
    <t xml:space="preserve"> TAREAS A EJECUTAR</t>
  </si>
  <si>
    <t>UNIDAD DE 
MEDIDA
(SOPORTE Y/O
EVIDENCIA)</t>
  </si>
  <si>
    <t>CANTIDAD DE LA 
UNIDAD DE 
MEDIDA
PROGRAMADA</t>
  </si>
  <si>
    <t>FECHA PLANEADA</t>
  </si>
  <si>
    <t>RESPONSABLE
(CARGO)</t>
  </si>
  <si>
    <t xml:space="preserve">CANTIDAD
UNIDAD DE 
MEDIDA EJECUTADA </t>
  </si>
  <si>
    <t>FECHA DE 
EJECUCIÓN 
DE LA TAREA</t>
  </si>
  <si>
    <t>% DE AVANCE 
EJECUTADO</t>
  </si>
  <si>
    <t xml:space="preserve"> DESCRIPCIÓN DE LA EJECUCIÓN
(DOCUMENTOS SOPORTE)</t>
  </si>
  <si>
    <t>ANÁLISIS DE 
RESULTADOS</t>
  </si>
  <si>
    <t>No. DEL 
HALLAZGO</t>
  </si>
  <si>
    <t xml:space="preserve">ESTADO DE 
LAS TAREAS </t>
  </si>
  <si>
    <t>EFICACIA</t>
  </si>
  <si>
    <t>SOPORTES NUEVAS MUESTRAS TOMADAS</t>
  </si>
  <si>
    <t>ESTADO DEL HALLAZGO</t>
  </si>
  <si>
    <t xml:space="preserve">EFECTIVIDAD </t>
  </si>
  <si>
    <t>RESULTADOS DE
LA VERIFICACIÓN</t>
  </si>
  <si>
    <t>INICIO
(año-mes-día)</t>
  </si>
  <si>
    <t>C</t>
  </si>
  <si>
    <t>D</t>
  </si>
  <si>
    <t>I</t>
  </si>
  <si>
    <t>A</t>
  </si>
  <si>
    <t>N</t>
  </si>
  <si>
    <t>GESTIÓN TECNOLÓGICA</t>
  </si>
  <si>
    <t xml:space="preserve">Directiva Permanente No. 2014-18 “Políticas de Seguridad de la Información” del Ministerio de Defensa Nacional 5.13 Seguridad y mantenimiento de los equipos. Literal b. NTCGP 1000:2009 6.3 Infraestructura literal "a".
4.1  lit. g. - 7.5.1 lit. g.
</t>
  </si>
  <si>
    <t>La red de datos (LAN) y la UPS se encuentra en mal estado, evidenciándose cables fuera de la canaleta, humedad, exponiendo la infraestructura tecnológica a un corto circuito, pérdida de la información, riesgos en la operación y mantenimiento de los equipos. (Ver anexo 01)</t>
  </si>
  <si>
    <t>Desconocimiento  de la norma por parte de los usuarios   -   Ampliación de los puestos de trabajo en las oficinas - daños en los puntos de red.</t>
  </si>
  <si>
    <t>Elaborar el plan para mantenimiento de la red LAN y los puntos de red con los recursos de la partida.</t>
  </si>
  <si>
    <t>Plan</t>
  </si>
  <si>
    <t xml:space="preserve">Suboficial Tics </t>
  </si>
  <si>
    <t xml:space="preserve">Solicitar al CEDE 6 una partida de urgencia funcional para el mantenimiento de la RED. </t>
  </si>
  <si>
    <t>Oficio</t>
  </si>
  <si>
    <t xml:space="preserve">Solicitar al comando superior el apoyo de 01 ingeniero para hacer un estudio de funcionabilidad. </t>
  </si>
  <si>
    <t>Pasar revistas mensuales al estado de red</t>
  </si>
  <si>
    <t xml:space="preserve"> Informe</t>
  </si>
  <si>
    <t xml:space="preserve">Directiva Permanente No. 2014-18 “Políticas de Seguridad de la Información” del Ministerio de Defensa Nacional 5.13 Seguridad y mantenimiento de los equipos. Literal b. NTCGP 1000:2009 4.1 Generalidades. Literal c.
6.3 infraestructura
</t>
  </si>
  <si>
    <t xml:space="preserve">El centro de cómputo  no cuenta con una temperatura de  enfriamiento de acuerdo a las normas de calidad, por falta de gestión y control por parte del líder del proceso, exponiendo la infraestructura tecnológica a recalentamiento, pérdida de información y riesgos en la operación. </t>
  </si>
  <si>
    <t>Daño en el aire acondicionado que regula la temperatura del centro de computo.</t>
  </si>
  <si>
    <t>Realizar mantenimiento del escalón necesario del aire acondicionado de la sala de computo.</t>
  </si>
  <si>
    <t xml:space="preserve">Oficio </t>
  </si>
  <si>
    <t xml:space="preserve">Incluir en el plan de mantenimiento las revistas al centro de computo. </t>
  </si>
  <si>
    <t xml:space="preserve"> Plan</t>
  </si>
  <si>
    <t>Elaborar el plan de legalización de software.</t>
  </si>
  <si>
    <t xml:space="preserve"> Instalar software libre en los equipos de computo con su respectiva acta  de instalación por usuario</t>
  </si>
  <si>
    <t>Acta</t>
  </si>
  <si>
    <t xml:space="preserve">Directiva Permanente de Ciberdefensa No.01071/2016 Numeral 8 Literal m
Ley 603 de 2000 “Derechos de Autor”. NTCGP 1000:2009 4.1 Generalidades. Literal c.
6.3 infraestructura
</t>
  </si>
  <si>
    <t>Los equipos de cómputo de la Unidad no cuentan con las licencias para su correcto funcionamiento (son crackeadas), esto por falta de control y verificación  del líder de proceso, lo que puede generar vulnerabilidad a los sistemas de información e incumplimiento a las políticas emitidas por el Comando Superior con el propósito de no incurrir en la violación a los “Derechos de Autor”. ( Anexo 02)</t>
  </si>
  <si>
    <t>Falta de conocimiento en cuanto al soporte de  licencias.</t>
  </si>
  <si>
    <t>Incluir las revistas a los equipos de computo verificando el software que están utilizando.</t>
  </si>
  <si>
    <t xml:space="preserve">Directiva Permanente No. 2014-18 “Políticas de Seguridad de la Información” del Ministerio de Defensa Nacional. 5.31 Gestión de Vulnerabilidades Técnicas. Literal d.
NTCGP1000:2009 4.2.4 Control de registros, 6.1 provisión de recursos, 6.3 infraestructura.
</t>
  </si>
  <si>
    <t xml:space="preserve">El centro de cómputo no posee equipo para la extinción de incendios (extintor), en relación al grado de riesgo y la clase de fuego (equipos eléctricos especialmente computadores), lo que puede generar daños en la infraestructura tecnológica, pérdida de información y vulnerabilidades en la seguridad física. </t>
  </si>
  <si>
    <t>Desconocimiento  de la norma por parte de los usuarios.</t>
  </si>
  <si>
    <t>Adquirir el extintor Según normas establecidas para la sala de computo</t>
  </si>
  <si>
    <t>Coordinar con el sepse de la unidad la verificación constante para evitar el vencimiento del químico.</t>
  </si>
  <si>
    <t xml:space="preserve">Directiva Permanente No. 2014-18 “Políticas de Seguridad de la Información Numeral 5.22 Copias de Respaldo emitida por el Ministerio de Defensa Nacional.
Radiograma No. 20175701954333/MDN-CGFM-COEJC-SECEJ-JEMOP-CAOCC-GAOCC-29.25 de fecha 15 de mayo de 2017.                           NTCGP 1000:2009 8.2.4 Seguimiento y medición del producto y/o servicio
</t>
  </si>
  <si>
    <t>No se pudo evidenciar el backups realizado a la información de las áreas de la Plana Mayor del año 2017, por falta de gestión y seguimiento por parte del líder del proceso, lo que podría generar pérdida de datos ante un incidente informático y falencias en la custodia de la información</t>
  </si>
  <si>
    <t xml:space="preserve">Desconocimiento  de la norma - ausencia de elementos (01 TERABYTE) para realizar los back up              </t>
  </si>
  <si>
    <t xml:space="preserve">Incluir en el plan de Necesidades la adquisición de 1 TB para emplearla en los BACK UP 2, </t>
  </si>
  <si>
    <t xml:space="preserve">Coordinar con el Oficial de seguridad militar la custodia del equipo. 3. </t>
  </si>
  <si>
    <t>Respaldar la información en la carpeta compartida de la unidad.</t>
  </si>
  <si>
    <t>Directiva Permanente No. No. 01023/2016 “Cumplimiento eficiencia administrativa y lineamiento de la política de cero papel”  Capítulo III Numeral 4. NTCGP1000:2009 4.2.4 Control de registros, 6.1 provisión de recursos, 6.3 infraestructura.</t>
  </si>
  <si>
    <t>No se ha establecido un centro de impresión y fotocopiado unificado que permita el control de la documentación de la Unidad, como herramienta que coadyuve a la protección de la información, lo que puede generar fuga de información y materialización del riesgo.</t>
  </si>
  <si>
    <t>Desconocimiento  de la norma Por parte de los usuarios.     -   No hay suministro Por parte de ejercito de estas impresoras a la unidad.</t>
  </si>
  <si>
    <t>Solicitar al CEDE 6 una partida de urgencia funcional para la consecución de la impresora.</t>
  </si>
  <si>
    <t xml:space="preserve"> Solicitar al comando de la Brigada el apoyo por convenios de mencionado material teniendo en cuenta la ficha técnica emitida por CEDE 6 </t>
  </si>
  <si>
    <t xml:space="preserve">Directiva Estructural CEDE4. Directiva Permanente No. 01036 Adquisición de Bienes y Servicios.                            NTCGP1000:2009  6.1 Provisión de recursos, 
7.5.5 Preservación del producto y/o servicio
</t>
  </si>
  <si>
    <t>Las hojas de vida de los equipos de cómputo se encuentran desactualizadas, por falta de control y seguimiento del líder del proceso, lo que impide establecer la necesidad real de los activos informáticos de la Unidad, obsolescencia y repotenciación.</t>
  </si>
  <si>
    <t>Desconocimiento  de la norma - rotación del personal de comunicaciones -  no hay un Seguimiento al día de los soportes realizados a los equipos de computo</t>
  </si>
  <si>
    <t>Elaborar un plan choque para incluir la adquisición de los elementos de la vigencia 2017 y poder adelantar las hojas de vida de los equipos de computo</t>
  </si>
  <si>
    <t>Mensualmente hacer la actualización de los folios de vida de los equipos</t>
  </si>
  <si>
    <t>Revista</t>
  </si>
  <si>
    <t>Directiva permanente de Cómputo 01061/2016 Anexo mantenimiento de redes. NTCGP 1000:2009 6.3 Infraestructura literal "a".</t>
  </si>
  <si>
    <t>Se evidencia un computador de escritorio serie No. B210710171868 por un valor de adquisición $1.723.158,00 fuera de servicio, sin soporte documental o concepto técnico, por falta de supervisión del funcionamiento al material de comunicaciones asignado a la Unidad, lo que podría generar obsolescencia y subutilización del elemento.</t>
  </si>
  <si>
    <t>No hay conciencia por parte de los usuarios respecto al correcto uso de los equipos de computo  - Desconocimiento  de la norma</t>
  </si>
  <si>
    <t>Concepto técnico  material</t>
  </si>
  <si>
    <t>concepto</t>
  </si>
  <si>
    <t xml:space="preserve">Solicitar baja material </t>
  </si>
  <si>
    <t xml:space="preserve">Enviar oficio al CEDE 6l la baja del material. </t>
  </si>
  <si>
    <t>RÉGIMEN INTERNO</t>
  </si>
  <si>
    <t>Reglamento de régimen interno para Unidades Tácticas EJC 3-22-1.
NTCGP1000:2009 
Numeral 4.2.4
Numeral 8.5.3</t>
  </si>
  <si>
    <t>El Oficial de Semana y Suboficial de Servicio, no cumplen las funciones del servicio, teniendo en cuenta que no pasan revista de un elemento del material de guerra, intendencia y/o comunicaciones durante la semana, por desconocimiento y falta de control de los mismos, lo cual puede incidir en la pérdida y conservación del material. (CP. “ASPC”, “I/LO” y “PM”).</t>
  </si>
  <si>
    <t xml:space="preserve">Delegación de autoridad y/o responsabilidad incorrectas o 
Insuficientes
</t>
  </si>
  <si>
    <t>Se realizara el nombramiento de la revista de material de guerra, intendencia y comunicaciones discriminando que elemento se va ha verificar en la revista la cual se realizara mínimo 2 veces a la semana y corresponderá a los cargos de acuerdo al centro de costo de la CP. "ASPC"..</t>
  </si>
  <si>
    <t>Orden del día</t>
  </si>
  <si>
    <t>comandante de compañía</t>
  </si>
  <si>
    <t xml:space="preserve">Se realizara un informe de revista del elemento asignado para verificar </t>
  </si>
  <si>
    <t>Informe de revista</t>
  </si>
  <si>
    <t>Manual Organización de manejo de redes e informantes EJC- 2-12-1 de 2009.
NTCGP1000:2009
Numeral 4.2.3
Numeral 7.1</t>
  </si>
  <si>
    <t>No se organiza, prepara ni se instruye una red de contrainteligencia en las Unidades Fundamentales, con el fin de detectar posibles intenciones de la amenaza y poder ser neutralizadas; lo que genera debilidades en las fuentes de información para prevenir posibles pérdidas de material de guerra, intendencia y comunicaciones y desertores. (CP. “ASPC” y “PM”).</t>
  </si>
  <si>
    <t>Políticas, procedimientos, guías o practicas inadecuadas</t>
  </si>
  <si>
    <t>Se realizara la organización red de contrainteligencia reflejan la actividad en un oficio.</t>
  </si>
  <si>
    <t>Se realizara un informe por cada información que suministre la red, el cual se entregara a la sección de contra inteligencia.</t>
  </si>
  <si>
    <t>Informe</t>
  </si>
  <si>
    <t>Se realizara plantilla en Excel para ejercer control de las informaciones recibidas, la cual contendrá datos como numero de cooperante, informaciones recibidas, No. De oficio entregado a la sección de contrainteligencia, y destinatario.</t>
  </si>
  <si>
    <t>Libro Excel</t>
  </si>
  <si>
    <t>Ley 951 de 2005 Artículo 5.                  Ley 594 articulo 15.
Acuerdo No. 038 de 2002.
NTCGP1000:2009
Numeral 4.2.4
Numeral 8.5.1</t>
  </si>
  <si>
    <t>No se están entregando los archivos físicos debidamente inventariados con su respectivo formato único de inventario documental (FUID), así mismo no se relacionan los archivos magnéticos, lo cual puede conllevar a la pérdida desapercibida de la memoria histórica de la Unidad.  (CP. “ASPC”, “I/LO” y “PM”).</t>
  </si>
  <si>
    <t>Se realizara una capacitación a todo el personal de cuadros  orgánico de cada una de las compañías, Tema acta de entrega.</t>
  </si>
  <si>
    <t>Acta de capacitación</t>
  </si>
  <si>
    <t>Se realizara el diligenciamiento del formato FO-JEM-DIPLA-019 de evaluación de la capacitación por cada uno de los participantes en la capacitación.</t>
  </si>
  <si>
    <t>Evaluación de la Capacitación</t>
  </si>
  <si>
    <t>Se realizara la tabulación de la evaluación de la capacitación</t>
  </si>
  <si>
    <t>Tabulación</t>
  </si>
  <si>
    <t>Se realizara el informe análisis de verificación del resultado de la capacitación, donde se relacionará la cantidad de participantes y el resultado obtenido en la capacitación.</t>
  </si>
  <si>
    <t>A partir del momento se realizaran las actas de entrega de los Comandantes de Compañía, pelotón y escuadra de acuerdo a al formato FO-SECEJ-CEAYG-702</t>
  </si>
  <si>
    <t xml:space="preserve">Acta de entrega </t>
  </si>
  <si>
    <t>Acuerdo No. 042 de 2002 - Directiva Permanente No. 0102 de 2010.
NTCGP1000:2009
Numeral 4.2.4</t>
  </si>
  <si>
    <t>El archivo no se encuentra organizado y definido de acuerdo a temas específicos detallados en las Tablas de Retención Documental (Series – Subseries - Tipo Documental, FUID de las Unidades Fundamentales, lo que puede generar pérdida de documentación. (CP. “ASPC”, “I/LO” y “PM”).</t>
  </si>
  <si>
    <t>Falta de seguimiento y  control por parte de los comandantes de compañía</t>
  </si>
  <si>
    <t>realizar la organización del archivo de los régimen internos en el FUID.</t>
  </si>
  <si>
    <t xml:space="preserve">FUID </t>
  </si>
  <si>
    <t>Se realiza un stiker por cada carpeta del archivo de régimen interno</t>
  </si>
  <si>
    <t>stiker</t>
  </si>
  <si>
    <t>Se realiza los lomos por cada caja del archivo de régimen interno</t>
  </si>
  <si>
    <t xml:space="preserve">lomos de cajas </t>
  </si>
  <si>
    <t>Directiva Permanente No. 0102 de 2010 Capitulo l.
NTCGP1000:2009
Numeral 4.2.4</t>
  </si>
  <si>
    <t>Falta efectuar transferencias primarias de los años 2012-2013 y 2014 al Archivo Central, de acuerdo a los tiempos de retención establecidos en las TRD, lo que genera falta de control y organización de la documentación de la las Unidades Fundamentales. (CP. “ASPC”, “I/LO” y “PM”).</t>
  </si>
  <si>
    <t>Efectuar las transferencias primarias de los años 2012, 2013 y 2014</t>
  </si>
  <si>
    <t>Transferencias primarias</t>
  </si>
  <si>
    <t>Directiva Estructural  CEDE 1 Directiva Permanente No. 1032/2016.
NTCGP1000:2009
Numeral 4.2.4
Numeral 8.5.3</t>
  </si>
  <si>
    <t>Se cuenta con parte de rancho y libro parte de personal, pero estos a la vez no son coherentes con los datos suministrados, lo que puede generar saldos en rojo en alimentación como también demuestra falta control y seguimiento del Comandante de Compañía. (CP. “ASPC”, “I/LO” y “PM”).</t>
  </si>
  <si>
    <t xml:space="preserve">Se realizara el parte de personal y se actualizara CP. “ASPC”, “I/LO” y “PM” </t>
  </si>
  <si>
    <t>parte diario de personal</t>
  </si>
  <si>
    <t>Se realizarán los pates de rancho por día y se organizara una carpeta con los mismos, esto partes de rancho deberán ser coherentes con el parte de personal.</t>
  </si>
  <si>
    <t>Partes de rancho</t>
  </si>
  <si>
    <t xml:space="preserve">Directiva Estructural  CEDE 1 Directiva Permanente No. 1032/2016.
NTCGP1000:2009
Numeral 4.2.4
Numeral 8.5.3
</t>
  </si>
  <si>
    <t>No fueron presentadas las planillas de abastecimiento del personal de Oficiales y Suboficiales en el lapso comprendido de junio a  diciembre de 2017, lo que demuestra ausencia de control y supervisión por parte del Ejecutivo, Comandante de la Compañía ASPC y el Administrador del Casino de Oficiales y Suboficiales.</t>
  </si>
  <si>
    <t>Se realizaran las planillas de abastecimiento del personal de  Oficiales y Suboficiales de la Compañía ASPC que estén en el área de operaciones.</t>
  </si>
  <si>
    <t>Planilla de abastecimiento</t>
  </si>
  <si>
    <t>Directiva Permanente No.0103  Directiva Logística de Armamento 2006.
NTCGP1000:2009
Numeral 4.2.4
Numeral 8.5.3</t>
  </si>
  <si>
    <t>Lo datos suministrados en los libros parte y aseo de armamento no son coherentes, de igual forma la Compañía de Policía Militar no cuenta con normas de seguridad con armas de fuego (ordenes de carácter permanente ni capacitaciones), lo que puede generar accidentes laborales, perdida de material de guerra y deterioro del mismo, por falta control y seguimiento de los Comandante de Compañía. (CP. “ASPC” y “PM”).</t>
  </si>
  <si>
    <t>Se realizará el cruce de datos del parte de armamento y aseo de mismo,</t>
  </si>
  <si>
    <t>libros parte armamento
Libro aseo de armamento</t>
  </si>
  <si>
    <t>Se realizara la orden de día de la Compañía "PM" y se incrementaran normas de seguridad con armas de fuego.</t>
  </si>
  <si>
    <t>Reglamento de Régimen Interno para Unidades Tácticas EJC 3-22-1.
NTCGP1000:2009
Numeral 4.2.4</t>
  </si>
  <si>
    <t>No se lleva carpeta de plan de reacción y contra-ataque de las Compañías “ASPC” y “PM”, lo que genera que el personal de soldados no tenga claro su sitio de reacción ante cualquier eventualidad que se presente en la Unidad Táctica.</t>
  </si>
  <si>
    <t>falta de seguimiento y  control por parte de los comandantes de compañía</t>
  </si>
  <si>
    <t xml:space="preserve">Se realizara la carpeta del plan de reacción y contra-ataque, </t>
  </si>
  <si>
    <t xml:space="preserve">plan de reacción y contraataque </t>
  </si>
  <si>
    <t>Se realizara el acta de capacitación del plan de reacción y contra ataque</t>
  </si>
  <si>
    <t xml:space="preserve">acta de capacitación </t>
  </si>
  <si>
    <t xml:space="preserve">Se realizara un croquis de reacción . </t>
  </si>
  <si>
    <t xml:space="preserve">croquis de reacción </t>
  </si>
  <si>
    <t>Directiva estructural 01031 de 2016.
NTCGP1000:2009 
Numeral 4.2.4
Numeral 8.5.3</t>
  </si>
  <si>
    <t>No se realizan las actas de entrega individual de material de comunicaciones de las Compañías “ASPC” y “PM”, lo que puede generar perdida de material y falta de control y seguimiento en los centros de cotos de las Unidades Fundamentales.</t>
  </si>
  <si>
    <t>Se elaboraran las actas de asignación individual del material de comunicaciones de la unidad fundamental</t>
  </si>
  <si>
    <t>actas de asignación individual</t>
  </si>
  <si>
    <t>Directiva 181/2009  implementación “Control boca de fuego en el Ejército".
NTCGP1000:2009 
Numeral 5.1</t>
  </si>
  <si>
    <t>No se realizan revistas de verificación a las Unidades Fundamentales de los dispositivos de seguridad y verificando los fusiles del armarillo de las Compañías estos no cuentan con dispositivo control boca de fuego, lo que puede generar accidentes.</t>
  </si>
  <si>
    <t>Se realizara un informe  mensual de revista del material de guerra  en mano y en deposito que tengan el dispositivo control boca de fuego en coordinación con el suboficial SEPSE de la unidad, oficial de Semana y comandante de compañía</t>
  </si>
  <si>
    <t xml:space="preserve">Promedio % de avance </t>
  </si>
  <si>
    <t>ESTADÍSTICA DE SEGUIMIENTO</t>
  </si>
  <si>
    <t>Comandante de Unidad (Firma y Postfirma)</t>
  </si>
  <si>
    <t>Jefe de sección, área y/o proceso (Firma y Postfirma)</t>
  </si>
  <si>
    <t>ESTADO DE LAS TAREAS</t>
  </si>
  <si>
    <t>ESTADO DE LOS HALLAZGOS</t>
  </si>
  <si>
    <t>Tareas  cumplidas</t>
  </si>
  <si>
    <t>Hallazgos cerrados</t>
  </si>
  <si>
    <t>Tareas  en desarrollo</t>
  </si>
  <si>
    <t>Hallazgos abiertos</t>
  </si>
  <si>
    <t xml:space="preserve">Tareas  incumplidas </t>
  </si>
  <si>
    <t>Hallazgos para nuevo plan</t>
  </si>
  <si>
    <t>TOTAL TAREAS PROPUESTAS</t>
  </si>
  <si>
    <t>TOTAL HALLAZGOS</t>
  </si>
  <si>
    <t>%  AVANCE TAREAS</t>
  </si>
  <si>
    <t>% CUMPLIMIENTO PLAN</t>
  </si>
  <si>
    <t>Firma y Postfirma  quien realiza  el seguimiento
(Grado, nombres y apellidos)</t>
  </si>
  <si>
    <t>PARAMETROS PARA VALORAR EFICACIA Y EFECTIVIDAD</t>
  </si>
  <si>
    <t>TABLA PARA VALORAR LA EFICACIA</t>
  </si>
  <si>
    <t>RANGO VALORACIÓN</t>
  </si>
  <si>
    <t>PARÁMETRO DE VALORACIÓN</t>
  </si>
  <si>
    <t>IMPACTO</t>
  </si>
  <si>
    <t>Cumplimiento  de  la  tarea en la  fecha  planeada</t>
  </si>
  <si>
    <t>cierre dependiendo de  efectividad</t>
  </si>
  <si>
    <t>Cumplimiento  de la  tarea   con retraso de  1 a  30  días</t>
  </si>
  <si>
    <t>Cumplimiento  de la  tarea   con retraso de  31 a  60  días</t>
  </si>
  <si>
    <t>Cumplimiento  de la  tarea   con retraso superior a  60  días</t>
  </si>
  <si>
    <t>Incumplimiento  parcial de la  tarea   (ejecución menor  a  50%) sin retraso.</t>
  </si>
  <si>
    <t>en desarrollo</t>
  </si>
  <si>
    <t>Incumplimiento  parcial de la  tarea   (ejecución menor  a  50%) con retraso de  1 a  30  días</t>
  </si>
  <si>
    <t>Incumplimiento  parcial de la  tarea   (ejecución menor  a  50%) con retraso de  31 a  60  días</t>
  </si>
  <si>
    <t>Incumplimiento  parcial de la  tarea   (ejecución menor  a  50%)   con retraso superior a  60  días</t>
  </si>
  <si>
    <t>Incumplimiento de  la  tarea</t>
  </si>
  <si>
    <t>posibilidad  de incidencia</t>
  </si>
  <si>
    <t>TABLA PARA VALORAR LA EFECTIVIDAD</t>
  </si>
  <si>
    <t>No se detectó repetición de hallazgos en la muestra tomada y se observan mejoras en el proceso que evitan el riesgo hacia el futuro</t>
  </si>
  <si>
    <t>cierre</t>
  </si>
  <si>
    <t xml:space="preserve">De acuerdo con las nuevas muestras, se presentan situaciones aisladas que ameritan reforzar los controles. </t>
  </si>
  <si>
    <t>El hallazgo persiste, sin embargo las acciones tomadas han servido para que no se incrementen los casos o situaciones presentadas.</t>
  </si>
  <si>
    <t xml:space="preserve">abierto para nuevo plan </t>
  </si>
  <si>
    <t>Se detecta persistencia del hallazgo con incremento de casos.</t>
  </si>
  <si>
    <r>
      <rPr>
        <b/>
        <sz val="12"/>
        <color indexed="8"/>
        <rFont val="Calibri"/>
        <family val="2"/>
      </rPr>
      <t>NOTA:</t>
    </r>
    <r>
      <rPr>
        <sz val="12"/>
        <color indexed="8"/>
        <rFont val="Calibri"/>
        <family val="2"/>
      </rPr>
      <t xml:space="preserve">   Se determinan estos parámetros para facilitar la valoración de la eficacia y efectividad de las tareas propuestas y ejecutadas, por parte de la Comisión que va a realizar el seguimiento. </t>
    </r>
  </si>
  <si>
    <t>CONSECUENCIAS</t>
  </si>
  <si>
    <t xml:space="preserve">NORMA DE REFERENCIA Y/O 
CRITERIO DE VERIFICACIÓN </t>
  </si>
  <si>
    <t>FIN 
(año-mes-día)</t>
  </si>
  <si>
    <t>ANÁLISIS DE HALLAZGOS Y FORMULACIÓN DE TAREAS</t>
  </si>
  <si>
    <t>EJECUCIÓN Y MONITOREO AVANCE TAREAS</t>
  </si>
  <si>
    <r>
      <rPr>
        <b/>
        <sz val="11"/>
        <rFont val="Arial"/>
        <family val="2"/>
      </rPr>
      <t>Código:</t>
    </r>
    <r>
      <rPr>
        <sz val="11"/>
        <rFont val="Arial"/>
        <family val="2"/>
      </rPr>
      <t xml:space="preserve"> FO-CEIGE-165                      </t>
    </r>
  </si>
  <si>
    <r>
      <rPr>
        <b/>
        <sz val="11"/>
        <rFont val="Arial"/>
        <family val="2"/>
      </rPr>
      <t xml:space="preserve">Página: </t>
    </r>
    <r>
      <rPr>
        <sz val="11"/>
        <rFont val="Arial"/>
        <family val="2"/>
      </rPr>
      <t xml:space="preserve"> </t>
    </r>
    <r>
      <rPr>
        <sz val="11"/>
        <color theme="1"/>
        <rFont val="Arial"/>
        <family val="2"/>
      </rPr>
      <t xml:space="preserve">1 de </t>
    </r>
  </si>
  <si>
    <r>
      <t xml:space="preserve">Versión: </t>
    </r>
    <r>
      <rPr>
        <sz val="11"/>
        <color theme="1"/>
        <rFont val="Arial"/>
        <family val="2"/>
      </rPr>
      <t>3</t>
    </r>
  </si>
  <si>
    <r>
      <rPr>
        <b/>
        <sz val="11"/>
        <rFont val="Arial"/>
        <family val="2"/>
      </rPr>
      <t>Fecha de emisión:</t>
    </r>
    <r>
      <rPr>
        <sz val="11"/>
        <rFont val="Arial"/>
        <family val="2"/>
      </rPr>
      <t xml:space="preserve"> </t>
    </r>
    <r>
      <rPr>
        <sz val="11"/>
        <color theme="1"/>
        <rFont val="Arial"/>
        <family val="2"/>
      </rPr>
      <t>2020-01-23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</si>
</sst>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2"/>
      <name val="Arial"/>
      <family val="2"/>
    </font>
    <font>
      <sz val="12"/>
      <name val="Arial"/>
      <family val="2"/>
    </font>
    <font>
      <b/>
      <sz val="9"/>
      <name val="Arial"/>
      <family val="2"/>
    </font>
    <font>
      <b/>
      <sz val="12"/>
      <color indexed="81"/>
      <name val="Arial"/>
      <family val="2"/>
    </font>
    <font>
      <sz val="9"/>
      <color indexed="81"/>
      <name val="Tahoma"/>
      <family val="2"/>
    </font>
    <font>
      <sz val="12"/>
      <color indexed="81"/>
      <name val="Arial"/>
      <family val="2"/>
    </font>
    <font>
      <sz val="11"/>
      <color indexed="81"/>
      <name val="Arial"/>
      <family val="2"/>
    </font>
    <font>
      <b/>
      <u/>
      <sz val="12"/>
      <color indexed="81"/>
      <name val="Arial"/>
      <family val="2"/>
    </font>
    <font>
      <b/>
      <sz val="10"/>
      <color indexed="81"/>
      <name val="Tahoma"/>
      <family val="2"/>
    </font>
    <font>
      <b/>
      <sz val="11"/>
      <color indexed="81"/>
      <name val="Tahoma"/>
      <family val="2"/>
    </font>
    <font>
      <b/>
      <sz val="11"/>
      <color indexed="81"/>
      <name val="Arial"/>
      <family val="2"/>
    </font>
    <font>
      <sz val="11"/>
      <color indexed="81"/>
      <name val="Tahoma"/>
      <family val="2"/>
    </font>
    <font>
      <sz val="12"/>
      <color indexed="81"/>
      <name val="Tahoma"/>
      <family val="2"/>
    </font>
    <font>
      <b/>
      <sz val="12"/>
      <color indexed="81"/>
      <name val="Tahoma"/>
      <family val="2"/>
    </font>
    <font>
      <b/>
      <sz val="14"/>
      <color theme="1"/>
      <name val="Calibri"/>
      <family val="2"/>
      <scheme val="minor"/>
    </font>
    <font>
      <sz val="14"/>
      <color theme="1"/>
      <name val="Calibri"/>
      <family val="2"/>
      <scheme val="minor"/>
    </font>
    <font>
      <sz val="14"/>
      <color rgb="FF000000"/>
      <name val="Calibri"/>
      <family val="2"/>
      <scheme val="minor"/>
    </font>
    <font>
      <sz val="12"/>
      <color theme="1"/>
      <name val="Calibri"/>
      <family val="2"/>
      <scheme val="minor"/>
    </font>
    <font>
      <b/>
      <sz val="12"/>
      <color indexed="8"/>
      <name val="Calibri"/>
      <family val="2"/>
    </font>
    <font>
      <sz val="12"/>
      <color indexed="8"/>
      <name val="Calibri"/>
      <family val="2"/>
    </font>
    <font>
      <b/>
      <sz val="9"/>
      <color indexed="81"/>
      <name val="Tahoma"/>
      <family val="2"/>
    </font>
    <font>
      <sz val="10"/>
      <name val="Arial"/>
      <family val="2"/>
    </font>
    <font>
      <sz val="14"/>
      <name val="Arial"/>
      <family val="2"/>
    </font>
    <font>
      <b/>
      <sz val="11"/>
      <name val="Arial"/>
      <family val="2"/>
    </font>
    <font>
      <sz val="11"/>
      <name val="Calibri"/>
      <family val="2"/>
      <scheme val="minor"/>
    </font>
    <font>
      <sz val="11"/>
      <name val="Arial"/>
      <family val="2"/>
    </font>
    <font>
      <b/>
      <sz val="10"/>
      <name val="Arial"/>
      <family val="2"/>
    </font>
    <font>
      <sz val="11"/>
      <color theme="1"/>
      <name val="Arial"/>
      <family val="2"/>
    </font>
    <font>
      <b/>
      <sz val="18"/>
      <name val="Arial"/>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9" tint="-0.249977111117893"/>
        <bgColor indexed="64"/>
      </patternFill>
    </fill>
    <fill>
      <patternFill patternType="solid">
        <fgColor rgb="FFFFC000"/>
        <bgColor indexed="64"/>
      </patternFill>
    </fill>
  </fills>
  <borders count="64">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351">
    <xf numFmtId="0" fontId="0" fillId="0" borderId="0" xfId="0"/>
    <xf numFmtId="0" fontId="4" fillId="0" borderId="26" xfId="0" applyFont="1" applyFill="1" applyBorder="1" applyAlignment="1">
      <alignment horizontal="left" vertical="center"/>
    </xf>
    <xf numFmtId="0" fontId="5" fillId="0" borderId="38" xfId="0" applyFont="1" applyFill="1" applyBorder="1" applyAlignment="1" applyProtection="1">
      <alignment horizontal="justify" wrapText="1"/>
      <protection locked="0"/>
    </xf>
    <xf numFmtId="0" fontId="4" fillId="0" borderId="34" xfId="0" applyFont="1" applyFill="1" applyBorder="1" applyAlignment="1">
      <alignment horizontal="left" vertical="center"/>
    </xf>
    <xf numFmtId="0" fontId="4" fillId="0" borderId="38" xfId="0" applyFont="1" applyFill="1" applyBorder="1" applyAlignment="1">
      <alignment horizontal="left" vertical="center"/>
    </xf>
    <xf numFmtId="0" fontId="5" fillId="0" borderId="38" xfId="0" applyFont="1" applyFill="1" applyBorder="1" applyAlignment="1" applyProtection="1">
      <alignment horizontal="justify" vertical="center" wrapText="1"/>
      <protection locked="0"/>
    </xf>
    <xf numFmtId="0" fontId="5" fillId="0" borderId="47" xfId="0" applyFont="1" applyFill="1" applyBorder="1" applyAlignment="1" applyProtection="1">
      <alignment horizontal="justify" vertical="center" wrapText="1"/>
      <protection locked="0"/>
    </xf>
    <xf numFmtId="0" fontId="5" fillId="0" borderId="38" xfId="0" applyFont="1" applyFill="1" applyBorder="1" applyAlignment="1" applyProtection="1">
      <alignment horizontal="center" vertical="center" wrapText="1"/>
      <protection locked="0"/>
    </xf>
    <xf numFmtId="164" fontId="5" fillId="0" borderId="38" xfId="0" applyNumberFormat="1" applyFont="1" applyFill="1" applyBorder="1" applyAlignment="1" applyProtection="1">
      <alignment vertical="center" wrapText="1"/>
      <protection locked="0"/>
    </xf>
    <xf numFmtId="0" fontId="5" fillId="0" borderId="38" xfId="0" applyFont="1" applyFill="1" applyBorder="1" applyAlignment="1" applyProtection="1">
      <alignment vertical="center" wrapText="1"/>
      <protection locked="0"/>
    </xf>
    <xf numFmtId="0" fontId="4" fillId="0" borderId="38" xfId="0" applyFont="1" applyFill="1" applyBorder="1" applyAlignment="1">
      <alignment vertical="center" wrapText="1"/>
    </xf>
    <xf numFmtId="0" fontId="5" fillId="0" borderId="38" xfId="0" applyFont="1" applyFill="1" applyBorder="1" applyAlignment="1">
      <alignment vertical="center"/>
    </xf>
    <xf numFmtId="164" fontId="5" fillId="0" borderId="38" xfId="0" applyNumberFormat="1" applyFont="1" applyFill="1" applyBorder="1" applyAlignment="1" applyProtection="1">
      <alignment horizontal="center" vertical="center" wrapText="1"/>
      <protection locked="0"/>
    </xf>
    <xf numFmtId="0" fontId="5" fillId="3" borderId="39" xfId="0" applyFont="1" applyFill="1" applyBorder="1" applyAlignment="1" applyProtection="1">
      <alignment horizontal="justify" vertical="center"/>
      <protection locked="0"/>
    </xf>
    <xf numFmtId="0" fontId="5" fillId="0" borderId="37" xfId="0" applyFont="1" applyFill="1" applyBorder="1" applyAlignment="1">
      <alignment vertical="center"/>
    </xf>
    <xf numFmtId="0" fontId="5" fillId="0" borderId="37" xfId="0" applyFont="1" applyFill="1" applyBorder="1" applyAlignment="1" applyProtection="1">
      <alignment vertical="center" wrapText="1"/>
      <protection locked="0"/>
    </xf>
    <xf numFmtId="0" fontId="5" fillId="0" borderId="48" xfId="0" applyFont="1" applyFill="1" applyBorder="1" applyAlignment="1" applyProtection="1">
      <alignment horizontal="justify" vertical="center" wrapText="1"/>
      <protection locked="0"/>
    </xf>
    <xf numFmtId="0" fontId="5" fillId="0" borderId="37" xfId="0" applyFont="1" applyFill="1" applyBorder="1" applyAlignment="1" applyProtection="1">
      <alignment horizontal="justify" vertical="center" wrapText="1"/>
      <protection locked="0"/>
    </xf>
    <xf numFmtId="0" fontId="5" fillId="0" borderId="37" xfId="0" applyFont="1" applyFill="1" applyBorder="1" applyAlignment="1" applyProtection="1">
      <alignment horizontal="center" vertical="center" wrapText="1"/>
      <protection locked="0"/>
    </xf>
    <xf numFmtId="164" fontId="5" fillId="0" borderId="37" xfId="0" applyNumberFormat="1" applyFont="1" applyFill="1" applyBorder="1" applyAlignment="1" applyProtection="1">
      <alignment horizontal="center" vertical="center" wrapText="1"/>
      <protection locked="0"/>
    </xf>
    <xf numFmtId="0" fontId="5" fillId="0" borderId="40" xfId="0" applyFont="1" applyFill="1" applyBorder="1" applyAlignment="1">
      <alignment horizontal="center" vertical="center"/>
    </xf>
    <xf numFmtId="0" fontId="5" fillId="0" borderId="50" xfId="0" applyFont="1" applyFill="1" applyBorder="1" applyAlignment="1" applyProtection="1">
      <alignment horizontal="justify" vertical="center" wrapText="1"/>
      <protection locked="0"/>
    </xf>
    <xf numFmtId="0" fontId="5" fillId="0" borderId="50" xfId="0" applyFont="1" applyFill="1" applyBorder="1" applyAlignment="1" applyProtection="1">
      <alignment horizontal="center" vertical="center" wrapText="1"/>
      <protection locked="0"/>
    </xf>
    <xf numFmtId="164" fontId="5" fillId="0" borderId="50" xfId="0" applyNumberFormat="1" applyFont="1" applyFill="1" applyBorder="1" applyAlignment="1" applyProtection="1">
      <alignment vertical="center" wrapText="1"/>
      <protection locked="0"/>
    </xf>
    <xf numFmtId="0" fontId="5" fillId="0" borderId="50" xfId="0" applyFont="1" applyFill="1" applyBorder="1" applyAlignment="1" applyProtection="1">
      <alignment vertical="center" wrapText="1"/>
      <protection locked="0"/>
    </xf>
    <xf numFmtId="0" fontId="5" fillId="0" borderId="39" xfId="0" applyFont="1" applyFill="1" applyBorder="1" applyAlignment="1" applyProtection="1">
      <alignment horizontal="center" vertical="center" wrapText="1"/>
      <protection locked="0"/>
    </xf>
    <xf numFmtId="14" fontId="5" fillId="0" borderId="39" xfId="0" applyNumberFormat="1" applyFont="1" applyFill="1" applyBorder="1" applyAlignment="1" applyProtection="1">
      <alignment horizontal="center" vertical="center" wrapText="1"/>
    </xf>
    <xf numFmtId="164" fontId="5" fillId="0" borderId="39" xfId="0" applyNumberFormat="1" applyFont="1" applyFill="1" applyBorder="1" applyAlignment="1" applyProtection="1">
      <alignment vertical="center" wrapText="1"/>
      <protection locked="0"/>
    </xf>
    <xf numFmtId="0" fontId="5" fillId="0" borderId="39" xfId="0" applyFont="1" applyFill="1" applyBorder="1" applyAlignment="1" applyProtection="1">
      <alignment vertical="center" wrapText="1"/>
      <protection locked="0"/>
    </xf>
    <xf numFmtId="164" fontId="5" fillId="0" borderId="39" xfId="0" applyNumberFormat="1" applyFont="1" applyFill="1" applyBorder="1" applyAlignment="1" applyProtection="1">
      <alignment horizontal="center" vertical="center" wrapText="1"/>
      <protection locked="0"/>
    </xf>
    <xf numFmtId="164" fontId="5" fillId="0" borderId="39" xfId="0" applyNumberFormat="1" applyFont="1" applyFill="1" applyBorder="1" applyAlignment="1" applyProtection="1">
      <alignment horizontal="center" vertical="center"/>
      <protection locked="0"/>
    </xf>
    <xf numFmtId="0" fontId="5" fillId="0" borderId="37" xfId="0" applyFont="1" applyFill="1" applyBorder="1" applyAlignment="1">
      <alignment horizontal="center" vertical="center"/>
    </xf>
    <xf numFmtId="0" fontId="5" fillId="0" borderId="8"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5" xfId="0" applyFont="1" applyFill="1" applyBorder="1" applyAlignment="1" applyProtection="1">
      <alignment horizontal="center" vertical="center"/>
      <protection locked="0"/>
    </xf>
    <xf numFmtId="0" fontId="5" fillId="0" borderId="15" xfId="0" applyFont="1" applyFill="1" applyBorder="1" applyAlignment="1" applyProtection="1">
      <alignment horizontal="justify" vertical="center" wrapText="1"/>
      <protection locked="0"/>
    </xf>
    <xf numFmtId="0" fontId="5" fillId="0" borderId="15" xfId="0" applyFont="1" applyFill="1" applyBorder="1" applyAlignment="1" applyProtection="1">
      <alignment horizontal="justify" vertical="center"/>
      <protection locked="0"/>
    </xf>
    <xf numFmtId="164" fontId="5" fillId="0" borderId="15" xfId="0" applyNumberFormat="1"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wrapText="1"/>
      <protection locked="0"/>
    </xf>
    <xf numFmtId="0" fontId="6" fillId="6"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8" fillId="0" borderId="0" xfId="0" applyFont="1" applyAlignment="1">
      <alignment vertical="center"/>
    </xf>
    <xf numFmtId="0" fontId="18" fillId="4" borderId="13" xfId="0" applyFont="1" applyFill="1" applyBorder="1" applyAlignment="1">
      <alignment horizontal="center" vertical="center"/>
    </xf>
    <xf numFmtId="0" fontId="2" fillId="7" borderId="0" xfId="0" applyFont="1" applyFill="1" applyAlignment="1">
      <alignment horizontal="center"/>
    </xf>
    <xf numFmtId="9" fontId="19" fillId="0" borderId="41" xfId="0" applyNumberFormat="1" applyFont="1" applyBorder="1" applyAlignment="1">
      <alignment horizontal="center" vertical="center"/>
    </xf>
    <xf numFmtId="9" fontId="19" fillId="0" borderId="43" xfId="0" applyNumberFormat="1" applyFont="1" applyBorder="1" applyAlignment="1">
      <alignment horizontal="center" vertical="center"/>
    </xf>
    <xf numFmtId="0" fontId="19" fillId="0" borderId="50" xfId="0" applyFont="1" applyBorder="1" applyAlignment="1">
      <alignment horizontal="justify" vertical="center"/>
    </xf>
    <xf numFmtId="9" fontId="19" fillId="0" borderId="45" xfId="0" applyNumberFormat="1" applyFont="1" applyBorder="1" applyAlignment="1">
      <alignment horizontal="center" vertical="center"/>
    </xf>
    <xf numFmtId="9" fontId="19" fillId="0" borderId="7" xfId="0" applyNumberFormat="1" applyFont="1" applyBorder="1" applyAlignment="1">
      <alignment horizontal="center" vertical="center"/>
    </xf>
    <xf numFmtId="0" fontId="19" fillId="0" borderId="39" xfId="0" applyFont="1" applyBorder="1" applyAlignment="1">
      <alignment horizontal="justify" vertical="center"/>
    </xf>
    <xf numFmtId="0" fontId="19" fillId="4" borderId="39" xfId="0" applyFont="1" applyFill="1" applyBorder="1" applyAlignment="1">
      <alignment horizontal="justify" vertical="center"/>
    </xf>
    <xf numFmtId="0" fontId="18" fillId="10" borderId="0" xfId="0" applyFont="1" applyFill="1" applyAlignment="1">
      <alignment vertical="center"/>
    </xf>
    <xf numFmtId="9" fontId="19" fillId="0" borderId="36" xfId="0" applyNumberFormat="1" applyFont="1" applyBorder="1" applyAlignment="1">
      <alignment horizontal="center" vertical="center"/>
    </xf>
    <xf numFmtId="9" fontId="19" fillId="0" borderId="10" xfId="0" applyNumberFormat="1" applyFont="1" applyBorder="1" applyAlignment="1">
      <alignment horizontal="center" vertical="center"/>
    </xf>
    <xf numFmtId="0" fontId="19" fillId="0" borderId="15" xfId="0" applyFont="1" applyBorder="1" applyAlignment="1">
      <alignment horizontal="justify" vertical="center"/>
    </xf>
    <xf numFmtId="0" fontId="18" fillId="7" borderId="0" xfId="0" applyFont="1" applyFill="1" applyAlignment="1">
      <alignment vertical="center"/>
    </xf>
    <xf numFmtId="0" fontId="18" fillId="4" borderId="28" xfId="0" applyFont="1" applyFill="1" applyBorder="1" applyAlignment="1">
      <alignment horizontal="center" vertical="center"/>
    </xf>
    <xf numFmtId="9" fontId="19" fillId="0" borderId="51" xfId="0" applyNumberFormat="1" applyFont="1" applyBorder="1" applyAlignment="1">
      <alignment horizontal="center" vertical="center"/>
    </xf>
    <xf numFmtId="0" fontId="20" fillId="0" borderId="26" xfId="0" applyFont="1" applyBorder="1" applyAlignment="1">
      <alignment horizontal="justify" vertical="center" wrapText="1"/>
    </xf>
    <xf numFmtId="9" fontId="19" fillId="0" borderId="52" xfId="0" applyNumberFormat="1" applyFont="1" applyBorder="1" applyAlignment="1">
      <alignment horizontal="center" vertical="center"/>
    </xf>
    <xf numFmtId="0" fontId="20" fillId="0" borderId="38" xfId="0" applyFont="1" applyBorder="1" applyAlignment="1">
      <alignment horizontal="justify" vertical="center" wrapText="1"/>
    </xf>
    <xf numFmtId="9" fontId="19" fillId="0" borderId="62" xfId="0" applyNumberFormat="1" applyFont="1" applyBorder="1" applyAlignment="1">
      <alignment horizontal="center" vertical="center"/>
    </xf>
    <xf numFmtId="0" fontId="20" fillId="0" borderId="37" xfId="0" applyFont="1" applyBorder="1" applyAlignment="1">
      <alignment horizontal="justify" vertical="center" wrapText="1"/>
    </xf>
    <xf numFmtId="0" fontId="18" fillId="8" borderId="2" xfId="0" applyFont="1" applyFill="1" applyBorder="1" applyAlignment="1">
      <alignment vertical="center"/>
    </xf>
    <xf numFmtId="0" fontId="18" fillId="9" borderId="2" xfId="0" applyFont="1" applyFill="1" applyBorder="1" applyAlignment="1">
      <alignment vertical="center"/>
    </xf>
    <xf numFmtId="0" fontId="18" fillId="7" borderId="2" xfId="0" applyFont="1" applyFill="1" applyBorder="1" applyAlignment="1">
      <alignment vertical="center"/>
    </xf>
    <xf numFmtId="0" fontId="25" fillId="0" borderId="38" xfId="0" applyFont="1" applyFill="1" applyBorder="1" applyAlignment="1" applyProtection="1">
      <alignment vertical="center" wrapText="1"/>
      <protection locked="0"/>
    </xf>
    <xf numFmtId="0" fontId="3" fillId="3" borderId="0" xfId="0" applyFont="1" applyFill="1" applyBorder="1" applyAlignment="1" applyProtection="1">
      <alignment horizontal="center" vertical="center"/>
    </xf>
    <xf numFmtId="0" fontId="5" fillId="0" borderId="38" xfId="0" applyFont="1" applyFill="1" applyBorder="1" applyAlignment="1">
      <alignment horizontal="center" vertical="center"/>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39" xfId="0" applyFont="1" applyFill="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0" fontId="5" fillId="0" borderId="7" xfId="0" applyFont="1" applyBorder="1" applyAlignment="1" applyProtection="1">
      <alignment horizontal="justify" vertical="center" wrapText="1"/>
      <protection locked="0"/>
    </xf>
    <xf numFmtId="0" fontId="5" fillId="0" borderId="39" xfId="0" applyFont="1" applyFill="1" applyBorder="1" applyAlignment="1" applyProtection="1">
      <alignment horizontal="center" vertical="center" wrapText="1"/>
    </xf>
    <xf numFmtId="0" fontId="5" fillId="0" borderId="39" xfId="0" applyFont="1" applyFill="1" applyBorder="1" applyAlignment="1" applyProtection="1">
      <alignment horizontal="justify" vertical="center" wrapText="1"/>
    </xf>
    <xf numFmtId="0" fontId="5" fillId="0" borderId="39" xfId="0" applyFont="1" applyFill="1" applyBorder="1" applyAlignment="1" applyProtection="1">
      <alignment horizontal="center" vertical="center"/>
      <protection locked="0"/>
    </xf>
    <xf numFmtId="0" fontId="26" fillId="0" borderId="0" xfId="0" applyFont="1" applyAlignment="1" applyProtection="1">
      <alignment horizontal="center" vertical="center"/>
    </xf>
    <xf numFmtId="0" fontId="26" fillId="0" borderId="0" xfId="0" applyFont="1" applyProtection="1"/>
    <xf numFmtId="0" fontId="26" fillId="0" borderId="11" xfId="0" applyFont="1" applyBorder="1" applyAlignment="1" applyProtection="1">
      <alignment horizontal="center" vertical="center"/>
    </xf>
    <xf numFmtId="0" fontId="26" fillId="0" borderId="12" xfId="0" applyFont="1" applyBorder="1" applyProtection="1"/>
    <xf numFmtId="0" fontId="26" fillId="0" borderId="13" xfId="0" applyFont="1" applyBorder="1" applyAlignment="1" applyProtection="1">
      <alignment horizontal="center"/>
    </xf>
    <xf numFmtId="0" fontId="26" fillId="0" borderId="0" xfId="0" applyFont="1" applyFill="1" applyProtection="1"/>
    <xf numFmtId="0" fontId="26" fillId="0" borderId="0" xfId="0" applyFont="1" applyFill="1" applyAlignment="1" applyProtection="1">
      <alignment horizontal="center" vertical="center"/>
    </xf>
    <xf numFmtId="0" fontId="3" fillId="0" borderId="11" xfId="0" applyFont="1" applyFill="1" applyBorder="1" applyAlignment="1" applyProtection="1"/>
    <xf numFmtId="0" fontId="3" fillId="0" borderId="12" xfId="0" applyFont="1" applyFill="1" applyBorder="1" applyAlignment="1" applyProtection="1"/>
    <xf numFmtId="0" fontId="3" fillId="0" borderId="13" xfId="0" applyFont="1" applyFill="1" applyBorder="1" applyAlignment="1" applyProtection="1"/>
    <xf numFmtId="0" fontId="3" fillId="0" borderId="12" xfId="0" applyFont="1" applyFill="1" applyBorder="1" applyAlignment="1" applyProtection="1">
      <alignment vertical="center"/>
    </xf>
    <xf numFmtId="0" fontId="3" fillId="0" borderId="13" xfId="0" applyFont="1" applyFill="1" applyBorder="1" applyAlignment="1" applyProtection="1">
      <alignment vertical="center"/>
    </xf>
    <xf numFmtId="0" fontId="3" fillId="0" borderId="22" xfId="0" applyFont="1" applyFill="1" applyBorder="1" applyAlignment="1" applyProtection="1">
      <alignment horizontal="center" vertical="center"/>
    </xf>
    <xf numFmtId="0" fontId="5" fillId="0" borderId="26" xfId="0" applyFont="1" applyFill="1" applyBorder="1" applyAlignment="1" applyProtection="1">
      <alignment horizontal="justify" vertical="center" wrapText="1"/>
      <protection locked="0"/>
    </xf>
    <xf numFmtId="0" fontId="5" fillId="0" borderId="30" xfId="0" applyFont="1" applyFill="1" applyBorder="1" applyAlignment="1" applyProtection="1">
      <alignment horizontal="justify" vertical="center" wrapText="1"/>
      <protection locked="0"/>
    </xf>
    <xf numFmtId="0" fontId="5" fillId="0" borderId="26" xfId="0" applyFont="1" applyFill="1" applyBorder="1" applyAlignment="1" applyProtection="1">
      <alignment vertical="center" wrapText="1"/>
      <protection locked="0"/>
    </xf>
    <xf numFmtId="164" fontId="5" fillId="0" borderId="26" xfId="0" applyNumberFormat="1" applyFont="1" applyFill="1" applyBorder="1" applyAlignment="1" applyProtection="1">
      <alignment vertical="center" wrapText="1"/>
      <protection locked="0"/>
    </xf>
    <xf numFmtId="0" fontId="5" fillId="0" borderId="26" xfId="0" applyFont="1" applyFill="1" applyBorder="1" applyAlignment="1" applyProtection="1">
      <alignment vertical="center"/>
      <protection locked="0"/>
    </xf>
    <xf numFmtId="0" fontId="5" fillId="3" borderId="26" xfId="0" applyFont="1" applyFill="1" applyBorder="1" applyAlignment="1" applyProtection="1">
      <alignment vertical="center" wrapText="1"/>
      <protection locked="0"/>
    </xf>
    <xf numFmtId="14" fontId="5" fillId="3" borderId="31" xfId="0" applyNumberFormat="1" applyFont="1" applyFill="1" applyBorder="1" applyAlignment="1" applyProtection="1">
      <alignment horizontal="center" vertical="center" wrapText="1"/>
      <protection locked="0"/>
    </xf>
    <xf numFmtId="10" fontId="5" fillId="3" borderId="39" xfId="0" applyNumberFormat="1" applyFont="1" applyFill="1" applyBorder="1" applyAlignment="1" applyProtection="1">
      <alignment horizontal="center" vertical="center" wrapText="1"/>
      <protection locked="0"/>
    </xf>
    <xf numFmtId="0" fontId="5" fillId="3" borderId="26" xfId="0" applyFont="1" applyFill="1" applyBorder="1" applyAlignment="1" applyProtection="1">
      <alignment horizontal="justify" vertical="center"/>
      <protection locked="0"/>
    </xf>
    <xf numFmtId="0" fontId="5" fillId="3" borderId="31" xfId="0" applyFont="1" applyFill="1" applyBorder="1" applyAlignment="1" applyProtection="1">
      <alignment horizontal="justify" vertical="center"/>
      <protection locked="0"/>
    </xf>
    <xf numFmtId="0" fontId="5" fillId="0" borderId="40" xfId="0" applyFont="1" applyFill="1" applyBorder="1" applyAlignment="1" applyProtection="1">
      <alignment horizontal="center" vertical="center"/>
      <protection locked="0"/>
    </xf>
    <xf numFmtId="0" fontId="5" fillId="0" borderId="41" xfId="0" applyFont="1" applyFill="1" applyBorder="1" applyAlignment="1" applyProtection="1">
      <alignment horizontal="center" vertical="center"/>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9" fontId="4" fillId="3" borderId="40" xfId="0" applyNumberFormat="1" applyFont="1" applyFill="1" applyBorder="1" applyAlignment="1" applyProtection="1">
      <alignment horizontal="center" vertical="center" wrapText="1"/>
    </xf>
    <xf numFmtId="0" fontId="5" fillId="0" borderId="44" xfId="0" applyFont="1" applyFill="1" applyBorder="1" applyAlignment="1" applyProtection="1">
      <alignment horizontal="justify" vertical="center" wrapText="1"/>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9" fontId="4" fillId="5" borderId="40" xfId="0" applyNumberFormat="1" applyFont="1" applyFill="1" applyBorder="1" applyAlignment="1" applyProtection="1">
      <alignment horizontal="center" vertical="center" wrapText="1"/>
    </xf>
    <xf numFmtId="0" fontId="5" fillId="0" borderId="40" xfId="0" applyFont="1" applyFill="1" applyBorder="1" applyAlignment="1" applyProtection="1">
      <alignment horizontal="justify" vertical="center" wrapText="1"/>
    </xf>
    <xf numFmtId="0" fontId="26" fillId="0" borderId="0" xfId="0" applyFont="1" applyProtection="1">
      <protection locked="0"/>
    </xf>
    <xf numFmtId="0" fontId="5" fillId="0" borderId="34" xfId="0" applyFont="1" applyFill="1" applyBorder="1" applyAlignment="1" applyProtection="1">
      <alignment horizontal="justify" vertical="center" wrapText="1"/>
      <protection locked="0"/>
    </xf>
    <xf numFmtId="0" fontId="5" fillId="0" borderId="0" xfId="0" applyFont="1" applyFill="1" applyBorder="1" applyAlignment="1" applyProtection="1">
      <alignment horizontal="justify" vertical="center" wrapText="1"/>
      <protection locked="0"/>
    </xf>
    <xf numFmtId="0" fontId="5" fillId="0" borderId="34" xfId="0" applyFont="1" applyFill="1" applyBorder="1" applyAlignment="1" applyProtection="1">
      <alignment vertical="center" wrapText="1"/>
      <protection locked="0"/>
    </xf>
    <xf numFmtId="164" fontId="5" fillId="0" borderId="34" xfId="0" applyNumberFormat="1" applyFont="1" applyFill="1" applyBorder="1" applyAlignment="1" applyProtection="1">
      <alignment vertical="center" wrapText="1"/>
      <protection locked="0"/>
    </xf>
    <xf numFmtId="0" fontId="5" fillId="0" borderId="34" xfId="0" applyFont="1" applyFill="1" applyBorder="1" applyAlignment="1" applyProtection="1">
      <alignment vertical="center"/>
      <protection locked="0"/>
    </xf>
    <xf numFmtId="0" fontId="5" fillId="3" borderId="34" xfId="0" applyFont="1" applyFill="1" applyBorder="1" applyAlignment="1" applyProtection="1">
      <alignment vertical="center" wrapText="1"/>
      <protection locked="0"/>
    </xf>
    <xf numFmtId="14" fontId="5" fillId="3" borderId="5" xfId="0"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justify" vertical="center"/>
      <protection locked="0"/>
    </xf>
    <xf numFmtId="0" fontId="5" fillId="0" borderId="38" xfId="0" applyFont="1" applyFill="1" applyBorder="1" applyAlignment="1" applyProtection="1">
      <alignment horizontal="center" vertical="center"/>
      <protection locked="0"/>
    </xf>
    <xf numFmtId="0" fontId="5" fillId="0" borderId="45"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9" fontId="4" fillId="3" borderId="38" xfId="0" applyNumberFormat="1" applyFont="1" applyFill="1" applyBorder="1" applyAlignment="1" applyProtection="1">
      <alignment horizontal="center" vertical="center" wrapText="1"/>
    </xf>
    <xf numFmtId="0" fontId="5" fillId="0" borderId="46" xfId="0" applyFont="1" applyFill="1" applyBorder="1" applyAlignment="1" applyProtection="1">
      <alignment horizontal="justify" vertical="center" wrapText="1"/>
    </xf>
    <xf numFmtId="0" fontId="5" fillId="0" borderId="4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9" fontId="4" fillId="5" borderId="38" xfId="0" applyNumberFormat="1" applyFont="1" applyFill="1" applyBorder="1" applyAlignment="1" applyProtection="1">
      <alignment horizontal="center" vertical="center" wrapText="1"/>
    </xf>
    <xf numFmtId="0" fontId="5" fillId="0" borderId="38" xfId="0" applyFont="1" applyFill="1" applyBorder="1" applyAlignment="1" applyProtection="1">
      <alignment horizontal="justify" vertical="center" wrapText="1"/>
    </xf>
    <xf numFmtId="0" fontId="5" fillId="3" borderId="38" xfId="0" applyFont="1" applyFill="1" applyBorder="1" applyAlignment="1" applyProtection="1">
      <alignment vertical="center" wrapText="1"/>
      <protection locked="0"/>
    </xf>
    <xf numFmtId="14" fontId="5" fillId="3" borderId="39" xfId="0" applyNumberFormat="1" applyFont="1" applyFill="1" applyBorder="1" applyAlignment="1" applyProtection="1">
      <alignment horizontal="center" vertical="center" wrapText="1"/>
      <protection locked="0"/>
    </xf>
    <xf numFmtId="0" fontId="5" fillId="0" borderId="46" xfId="0" applyFont="1" applyFill="1" applyBorder="1" applyAlignment="1" applyProtection="1">
      <alignment horizontal="justify" vertical="center" wrapText="1"/>
      <protection locked="0"/>
    </xf>
    <xf numFmtId="0" fontId="4" fillId="0" borderId="4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5" fillId="0" borderId="38" xfId="0" applyFont="1" applyBorder="1" applyAlignment="1" applyProtection="1">
      <alignment horizontal="justify" vertical="center" wrapText="1"/>
      <protection locked="0"/>
    </xf>
    <xf numFmtId="0" fontId="5" fillId="0" borderId="46" xfId="0" applyFont="1" applyFill="1" applyBorder="1" applyAlignment="1" applyProtection="1">
      <alignment horizontal="justify" vertical="center"/>
      <protection locked="0"/>
    </xf>
    <xf numFmtId="0" fontId="5" fillId="0" borderId="38" xfId="0" applyFont="1" applyFill="1" applyBorder="1" applyAlignment="1" applyProtection="1">
      <alignment horizontal="justify" vertical="center"/>
      <protection locked="0"/>
    </xf>
    <xf numFmtId="9" fontId="5" fillId="0" borderId="46" xfId="0" applyNumberFormat="1" applyFont="1" applyFill="1" applyBorder="1" applyAlignment="1" applyProtection="1">
      <alignment horizontal="justify" vertical="center" wrapText="1"/>
    </xf>
    <xf numFmtId="0" fontId="5" fillId="3" borderId="38" xfId="0" applyFont="1" applyFill="1" applyBorder="1" applyAlignment="1" applyProtection="1">
      <alignment horizontal="center" vertical="center"/>
      <protection locked="0"/>
    </xf>
    <xf numFmtId="0" fontId="5" fillId="5" borderId="38" xfId="0" applyFont="1" applyFill="1" applyBorder="1" applyAlignment="1" applyProtection="1">
      <alignment horizontal="center" vertical="center"/>
      <protection locked="0"/>
    </xf>
    <xf numFmtId="0" fontId="5" fillId="3" borderId="37" xfId="0" applyFont="1" applyFill="1" applyBorder="1" applyAlignment="1" applyProtection="1">
      <alignment vertical="center" wrapText="1"/>
      <protection locked="0"/>
    </xf>
    <xf numFmtId="14" fontId="5" fillId="3" borderId="15" xfId="0" applyNumberFormat="1" applyFont="1" applyFill="1" applyBorder="1" applyAlignment="1" applyProtection="1">
      <alignment horizontal="center" vertical="center" wrapText="1"/>
      <protection locked="0"/>
    </xf>
    <xf numFmtId="10" fontId="5" fillId="3" borderId="15" xfId="0" applyNumberFormat="1" applyFont="1" applyFill="1" applyBorder="1" applyAlignment="1" applyProtection="1">
      <alignment horizontal="center" vertical="center" wrapText="1"/>
      <protection locked="0"/>
    </xf>
    <xf numFmtId="0" fontId="5" fillId="3" borderId="15" xfId="0" applyFont="1" applyFill="1" applyBorder="1" applyAlignment="1" applyProtection="1">
      <alignment horizontal="justify" vertical="center"/>
      <protection locked="0"/>
    </xf>
    <xf numFmtId="0" fontId="5" fillId="0" borderId="37"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5" fillId="0" borderId="14" xfId="0" applyFont="1" applyFill="1" applyBorder="1" applyAlignment="1" applyProtection="1">
      <alignment horizontal="justify" vertical="center"/>
      <protection locked="0"/>
    </xf>
    <xf numFmtId="0" fontId="5" fillId="0" borderId="37" xfId="0" applyFont="1" applyFill="1" applyBorder="1" applyAlignment="1" applyProtection="1">
      <alignment horizontal="justify" vertical="center"/>
      <protection locked="0"/>
    </xf>
    <xf numFmtId="0" fontId="5" fillId="3" borderId="50" xfId="0" applyFont="1" applyFill="1" applyBorder="1" applyAlignment="1" applyProtection="1">
      <alignment vertical="center" wrapText="1"/>
      <protection locked="0"/>
    </xf>
    <xf numFmtId="14" fontId="5" fillId="3" borderId="50" xfId="0" applyNumberFormat="1" applyFont="1" applyFill="1" applyBorder="1" applyAlignment="1" applyProtection="1">
      <alignment horizontal="center" vertical="center" wrapText="1"/>
      <protection locked="0"/>
    </xf>
    <xf numFmtId="10" fontId="5" fillId="5" borderId="50" xfId="0" applyNumberFormat="1" applyFont="1" applyFill="1" applyBorder="1" applyAlignment="1" applyProtection="1">
      <alignment horizontal="center" vertical="center" wrapText="1"/>
      <protection locked="0"/>
    </xf>
    <xf numFmtId="0" fontId="5" fillId="3" borderId="50" xfId="0" applyFont="1" applyFill="1" applyBorder="1" applyAlignment="1" applyProtection="1">
      <alignment horizontal="justify" vertical="center"/>
      <protection locked="0"/>
    </xf>
    <xf numFmtId="0" fontId="5" fillId="3" borderId="42" xfId="0" applyFont="1" applyFill="1" applyBorder="1" applyAlignment="1" applyProtection="1">
      <alignment horizontal="center" vertical="center"/>
      <protection locked="0"/>
    </xf>
    <xf numFmtId="0" fontId="5" fillId="0" borderId="51" xfId="0" applyFont="1" applyFill="1" applyBorder="1" applyAlignment="1" applyProtection="1">
      <alignment horizontal="justify" vertical="center"/>
      <protection locked="0"/>
    </xf>
    <xf numFmtId="0" fontId="5" fillId="0" borderId="49" xfId="0" applyFont="1" applyBorder="1" applyAlignment="1" applyProtection="1">
      <alignment horizontal="justify"/>
      <protection locked="0"/>
    </xf>
    <xf numFmtId="0" fontId="5" fillId="3" borderId="39" xfId="0" applyFont="1" applyFill="1" applyBorder="1" applyAlignment="1" applyProtection="1">
      <alignment vertical="center" wrapText="1"/>
      <protection locked="0"/>
    </xf>
    <xf numFmtId="10" fontId="5" fillId="5" borderId="39" xfId="0" applyNumberFormat="1"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5" fillId="0" borderId="52" xfId="0" applyFont="1" applyFill="1" applyBorder="1" applyAlignment="1" applyProtection="1">
      <alignment horizontal="justify" vertical="center"/>
      <protection locked="0"/>
    </xf>
    <xf numFmtId="0" fontId="5" fillId="0" borderId="6" xfId="0" applyFont="1" applyBorder="1" applyAlignment="1" applyProtection="1">
      <alignment horizontal="justify"/>
      <protection locked="0"/>
    </xf>
    <xf numFmtId="0" fontId="5" fillId="3" borderId="15" xfId="0" applyFont="1" applyFill="1" applyBorder="1" applyAlignment="1" applyProtection="1">
      <alignment vertical="center" wrapText="1"/>
      <protection locked="0"/>
    </xf>
    <xf numFmtId="10" fontId="5" fillId="5" borderId="15" xfId="0" applyNumberFormat="1" applyFont="1" applyFill="1" applyBorder="1" applyAlignment="1" applyProtection="1">
      <alignment horizontal="center" vertical="center" wrapText="1"/>
      <protection locked="0"/>
    </xf>
    <xf numFmtId="0" fontId="5" fillId="0" borderId="53" xfId="0" applyFont="1"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0" fontId="5" fillId="0" borderId="54" xfId="0" applyFont="1" applyFill="1" applyBorder="1" applyAlignment="1" applyProtection="1">
      <alignment horizontal="justify" vertical="center"/>
      <protection locked="0"/>
    </xf>
    <xf numFmtId="0" fontId="5" fillId="0" borderId="55" xfId="0" applyFont="1" applyFill="1" applyBorder="1" applyAlignment="1" applyProtection="1">
      <alignment horizontal="center" vertical="center"/>
      <protection locked="0"/>
    </xf>
    <xf numFmtId="0" fontId="5" fillId="0" borderId="56" xfId="0" applyFont="1" applyFill="1" applyBorder="1" applyAlignment="1" applyProtection="1">
      <alignment horizontal="center" vertical="center"/>
      <protection locked="0"/>
    </xf>
    <xf numFmtId="0" fontId="5" fillId="5" borderId="33" xfId="0" applyFont="1" applyFill="1" applyBorder="1" applyAlignment="1" applyProtection="1">
      <alignment horizontal="center" vertical="center"/>
      <protection locked="0"/>
    </xf>
    <xf numFmtId="0" fontId="5" fillId="0" borderId="25" xfId="0" applyFont="1" applyBorder="1" applyAlignment="1" applyProtection="1">
      <alignment horizontal="justify"/>
      <protection locked="0"/>
    </xf>
    <xf numFmtId="0" fontId="26" fillId="6" borderId="0" xfId="0" applyFont="1" applyFill="1" applyAlignment="1" applyProtection="1">
      <alignment horizontal="center" vertical="center"/>
    </xf>
    <xf numFmtId="0" fontId="26" fillId="6" borderId="0" xfId="0" applyFont="1" applyFill="1" applyProtection="1"/>
    <xf numFmtId="0" fontId="26" fillId="6" borderId="0" xfId="0" applyFont="1" applyFill="1" applyBorder="1" applyAlignment="1" applyProtection="1">
      <alignment horizontal="center"/>
    </xf>
    <xf numFmtId="0" fontId="26" fillId="0" borderId="0" xfId="0" applyFont="1" applyFill="1" applyBorder="1" applyAlignment="1" applyProtection="1">
      <alignment horizontal="center"/>
    </xf>
    <xf numFmtId="0" fontId="3" fillId="3" borderId="11" xfId="0" applyFont="1" applyFill="1" applyBorder="1" applyAlignment="1" applyProtection="1">
      <alignment vertical="center"/>
    </xf>
    <xf numFmtId="0" fontId="3" fillId="3" borderId="13" xfId="0" applyFont="1" applyFill="1" applyBorder="1" applyAlignment="1" applyProtection="1">
      <alignment vertical="center"/>
    </xf>
    <xf numFmtId="9" fontId="3" fillId="3" borderId="21" xfId="1" applyFont="1" applyFill="1" applyBorder="1" applyAlignment="1" applyProtection="1">
      <alignment horizontal="center" vertical="center"/>
    </xf>
    <xf numFmtId="1" fontId="26" fillId="0" borderId="0" xfId="0" applyNumberFormat="1" applyFont="1" applyFill="1" applyBorder="1" applyProtection="1"/>
    <xf numFmtId="1" fontId="4" fillId="0" borderId="16" xfId="0" applyNumberFormat="1"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9" fontId="4" fillId="3" borderId="17" xfId="1" applyFont="1" applyFill="1" applyBorder="1" applyAlignment="1" applyProtection="1">
      <alignment horizontal="center" vertical="center"/>
    </xf>
    <xf numFmtId="9" fontId="5" fillId="0" borderId="57" xfId="1" applyFont="1" applyFill="1" applyBorder="1" applyAlignment="1" applyProtection="1">
      <alignment horizontal="justify" vertical="center"/>
    </xf>
    <xf numFmtId="0" fontId="4" fillId="0" borderId="16"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9" fontId="4" fillId="5" borderId="23" xfId="1" applyFont="1" applyFill="1" applyBorder="1" applyAlignment="1" applyProtection="1">
      <alignment horizontal="center" vertical="center"/>
    </xf>
    <xf numFmtId="0" fontId="5" fillId="0" borderId="13" xfId="0" applyFont="1" applyFill="1" applyBorder="1" applyAlignment="1" applyProtection="1">
      <alignment horizontal="justify"/>
    </xf>
    <xf numFmtId="0" fontId="26" fillId="6" borderId="0" xfId="0" applyFont="1" applyFill="1" applyAlignment="1" applyProtection="1">
      <alignment horizontal="left" wrapText="1"/>
    </xf>
    <xf numFmtId="0" fontId="26" fillId="6" borderId="0" xfId="0" applyFont="1" applyFill="1" applyAlignment="1" applyProtection="1">
      <alignment horizontal="center"/>
    </xf>
    <xf numFmtId="0" fontId="5" fillId="0" borderId="0" xfId="0" applyFont="1" applyFill="1" applyProtection="1"/>
    <xf numFmtId="0" fontId="5" fillId="0" borderId="0" xfId="0" applyFont="1" applyFill="1" applyAlignment="1" applyProtection="1">
      <alignment horizontal="center" vertical="center"/>
    </xf>
    <xf numFmtId="0" fontId="5" fillId="0" borderId="0" xfId="0" applyFont="1" applyProtection="1"/>
    <xf numFmtId="0" fontId="26" fillId="6" borderId="0" xfId="0" applyFont="1" applyFill="1" applyBorder="1" applyProtection="1"/>
    <xf numFmtId="0" fontId="3" fillId="6" borderId="0" xfId="0" applyFont="1" applyFill="1" applyBorder="1" applyAlignment="1" applyProtection="1">
      <alignment horizontal="center"/>
    </xf>
    <xf numFmtId="0" fontId="3" fillId="6" borderId="0" xfId="0" applyFont="1" applyFill="1" applyBorder="1" applyAlignment="1" applyProtection="1"/>
    <xf numFmtId="0" fontId="29" fillId="0" borderId="2" xfId="0" applyFont="1" applyBorder="1" applyAlignment="1" applyProtection="1">
      <alignment horizontal="center" vertical="center"/>
    </xf>
    <xf numFmtId="0" fontId="29" fillId="0" borderId="2" xfId="0" applyFont="1" applyBorder="1" applyAlignment="1" applyProtection="1">
      <alignment horizontal="left" vertical="center"/>
    </xf>
    <xf numFmtId="0" fontId="3" fillId="6" borderId="0" xfId="0" applyFont="1" applyFill="1" applyBorder="1" applyAlignment="1" applyProtection="1">
      <alignment horizontal="left" vertical="top"/>
      <protection locked="0"/>
    </xf>
    <xf numFmtId="0" fontId="3" fillId="6" borderId="0"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xf>
    <xf numFmtId="0" fontId="26" fillId="6" borderId="0" xfId="0" applyFont="1" applyFill="1" applyBorder="1" applyAlignment="1" applyProtection="1">
      <alignment vertical="center"/>
    </xf>
    <xf numFmtId="0" fontId="26" fillId="6" borderId="0" xfId="0" applyFont="1" applyFill="1" applyBorder="1" applyAlignment="1" applyProtection="1">
      <alignment horizontal="left" vertical="center"/>
    </xf>
    <xf numFmtId="9" fontId="27" fillId="3" borderId="2" xfId="1" applyFont="1" applyFill="1" applyBorder="1" applyAlignment="1" applyProtection="1">
      <alignment horizontal="center" vertical="center"/>
    </xf>
    <xf numFmtId="0" fontId="27" fillId="3" borderId="2" xfId="0" applyFont="1" applyFill="1" applyBorder="1" applyAlignment="1" applyProtection="1">
      <alignment horizontal="left" vertical="center"/>
    </xf>
    <xf numFmtId="0" fontId="3" fillId="6" borderId="0" xfId="0" applyFont="1" applyFill="1" applyBorder="1" applyAlignment="1" applyProtection="1">
      <alignment horizontal="left" vertical="center"/>
    </xf>
    <xf numFmtId="165" fontId="3" fillId="6" borderId="0" xfId="1" applyNumberFormat="1" applyFont="1" applyFill="1" applyBorder="1" applyAlignment="1" applyProtection="1">
      <alignment horizontal="center"/>
    </xf>
    <xf numFmtId="0" fontId="26" fillId="0" borderId="0" xfId="0" applyFont="1" applyAlignment="1" applyProtection="1">
      <alignment horizontal="center"/>
    </xf>
    <xf numFmtId="0" fontId="27" fillId="3" borderId="2" xfId="0" applyFont="1" applyFill="1" applyBorder="1" applyAlignment="1" applyProtection="1">
      <alignment horizontal="left" vertical="center"/>
    </xf>
    <xf numFmtId="0" fontId="26" fillId="6" borderId="0" xfId="0" applyFont="1" applyFill="1" applyBorder="1" applyAlignment="1" applyProtection="1">
      <alignment horizontal="left" vertical="center"/>
    </xf>
    <xf numFmtId="0" fontId="29" fillId="0" borderId="2" xfId="0" applyFont="1" applyBorder="1" applyAlignment="1" applyProtection="1">
      <alignment horizontal="left" vertical="center"/>
    </xf>
    <xf numFmtId="0" fontId="3" fillId="0" borderId="0" xfId="0" applyFont="1" applyFill="1" applyBorder="1" applyAlignment="1" applyProtection="1">
      <alignment horizontal="center" vertical="top"/>
      <protection locked="0"/>
    </xf>
    <xf numFmtId="0" fontId="3" fillId="6" borderId="0" xfId="0" applyFont="1" applyFill="1" applyBorder="1" applyAlignment="1" applyProtection="1">
      <alignment horizontal="center" vertical="top"/>
      <protection locked="0"/>
    </xf>
    <xf numFmtId="0" fontId="26" fillId="6" borderId="0" xfId="0" applyFont="1" applyFill="1" applyBorder="1" applyAlignment="1" applyProtection="1">
      <alignment horizontal="center"/>
    </xf>
    <xf numFmtId="0" fontId="3" fillId="6" borderId="0" xfId="0" applyFont="1" applyFill="1" applyBorder="1" applyAlignment="1" applyProtection="1">
      <alignment horizontal="center" vertical="center" wrapText="1"/>
      <protection locked="0"/>
    </xf>
    <xf numFmtId="0" fontId="27" fillId="0" borderId="2" xfId="0" applyFont="1" applyBorder="1" applyAlignment="1" applyProtection="1">
      <alignment horizontal="left" vertical="center"/>
    </xf>
    <xf numFmtId="0" fontId="4" fillId="0" borderId="51" xfId="0" applyFont="1" applyFill="1" applyBorder="1" applyAlignment="1" applyProtection="1">
      <alignment horizontal="center" vertical="center"/>
    </xf>
    <xf numFmtId="0" fontId="4" fillId="0" borderId="58" xfId="0" applyFont="1" applyFill="1" applyBorder="1" applyAlignment="1" applyProtection="1">
      <alignment horizontal="center" vertical="center"/>
    </xf>
    <xf numFmtId="0" fontId="4" fillId="0" borderId="49" xfId="0" applyFont="1" applyFill="1" applyBorder="1" applyAlignment="1" applyProtection="1">
      <alignment horizontal="center" vertical="center"/>
    </xf>
    <xf numFmtId="0" fontId="3" fillId="6" borderId="0" xfId="0" applyFont="1" applyFill="1" applyBorder="1" applyAlignment="1" applyProtection="1">
      <alignment horizontal="center"/>
      <protection locked="0"/>
    </xf>
    <xf numFmtId="0" fontId="27" fillId="4" borderId="2"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27" fillId="3" borderId="2" xfId="0" applyFont="1" applyFill="1" applyBorder="1" applyAlignment="1" applyProtection="1">
      <alignment horizontal="center" vertical="center"/>
    </xf>
    <xf numFmtId="0" fontId="5" fillId="0" borderId="38" xfId="0" applyFont="1" applyFill="1" applyBorder="1" applyAlignment="1">
      <alignment horizontal="center" vertical="center"/>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39" xfId="0" applyFont="1" applyFill="1" applyBorder="1" applyAlignment="1" applyProtection="1">
      <alignment horizontal="justify" vertical="center" wrapText="1"/>
      <protection locked="0"/>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5" fillId="0" borderId="39" xfId="0" applyFont="1" applyFill="1" applyBorder="1" applyAlignment="1" applyProtection="1">
      <alignment horizontal="center" vertical="center" wrapText="1"/>
    </xf>
    <xf numFmtId="0" fontId="5" fillId="0" borderId="6" xfId="0" applyFont="1" applyBorder="1" applyAlignment="1" applyProtection="1">
      <alignment horizontal="justify" vertical="center" wrapText="1"/>
      <protection locked="0"/>
    </xf>
    <xf numFmtId="0" fontId="5" fillId="0" borderId="7" xfId="0" applyFont="1" applyBorder="1" applyAlignment="1" applyProtection="1">
      <alignment horizontal="justify" vertical="center" wrapText="1"/>
      <protection locked="0"/>
    </xf>
    <xf numFmtId="0" fontId="5" fillId="0" borderId="39" xfId="0" applyFont="1" applyFill="1" applyBorder="1" applyAlignment="1" applyProtection="1">
      <alignment horizontal="justify" vertical="center" wrapText="1"/>
    </xf>
    <xf numFmtId="0" fontId="3" fillId="0" borderId="11"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20" xfId="0" applyFont="1" applyFill="1" applyBorder="1" applyAlignment="1" applyProtection="1">
      <alignment horizontal="left" vertical="center"/>
    </xf>
    <xf numFmtId="0" fontId="3" fillId="0" borderId="21" xfId="0" applyFont="1" applyFill="1" applyBorder="1" applyAlignment="1" applyProtection="1">
      <alignment horizontal="left"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9" xfId="0" applyFont="1" applyFill="1" applyBorder="1" applyAlignment="1" applyProtection="1">
      <alignment horizontal="left"/>
    </xf>
    <xf numFmtId="0" fontId="3" fillId="0" borderId="20" xfId="0" applyFont="1" applyFill="1" applyBorder="1" applyAlignment="1" applyProtection="1">
      <alignment horizontal="left"/>
    </xf>
    <xf numFmtId="0" fontId="3" fillId="0" borderId="21" xfId="0" applyFont="1" applyFill="1" applyBorder="1" applyAlignment="1" applyProtection="1">
      <alignment horizontal="left"/>
    </xf>
    <xf numFmtId="0" fontId="3" fillId="0" borderId="13" xfId="0" applyFont="1" applyFill="1" applyBorder="1" applyAlignment="1" applyProtection="1">
      <alignment horizontal="left"/>
    </xf>
    <xf numFmtId="0" fontId="6" fillId="3" borderId="26" xfId="0" applyFont="1" applyFill="1" applyBorder="1" applyAlignment="1" applyProtection="1">
      <alignment horizontal="center" vertical="center" wrapText="1"/>
    </xf>
    <xf numFmtId="0" fontId="6" fillId="3" borderId="37" xfId="0" applyFont="1" applyFill="1" applyBorder="1" applyAlignment="1" applyProtection="1">
      <alignment horizontal="center" vertical="center" wrapText="1"/>
    </xf>
    <xf numFmtId="0" fontId="4" fillId="4" borderId="49"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27" fillId="0" borderId="1" xfId="0" applyFont="1" applyBorder="1" applyAlignment="1"/>
    <xf numFmtId="0" fontId="28" fillId="0" borderId="1" xfId="0" applyFont="1" applyBorder="1" applyAlignment="1"/>
    <xf numFmtId="0" fontId="27" fillId="0" borderId="0" xfId="0" applyFont="1" applyBorder="1" applyAlignment="1"/>
    <xf numFmtId="0" fontId="28" fillId="0" borderId="0" xfId="0" applyFont="1" applyBorder="1" applyAlignment="1"/>
    <xf numFmtId="0" fontId="3" fillId="3" borderId="0" xfId="0" applyFont="1" applyFill="1" applyBorder="1" applyAlignment="1" applyProtection="1">
      <alignment horizontal="center" vertical="center" wrapText="1"/>
    </xf>
    <xf numFmtId="0" fontId="30" fillId="3" borderId="29" xfId="0" applyFont="1" applyFill="1" applyBorder="1" applyAlignment="1" applyProtection="1">
      <alignment horizontal="center" vertical="center" wrapText="1"/>
    </xf>
    <xf numFmtId="0" fontId="30" fillId="3" borderId="30" xfId="0" applyFont="1" applyFill="1" applyBorder="1" applyAlignment="1" applyProtection="1">
      <alignment horizontal="center" vertical="center" wrapText="1"/>
    </xf>
    <xf numFmtId="0" fontId="30" fillId="3" borderId="31" xfId="0" applyFont="1" applyFill="1" applyBorder="1" applyAlignment="1" applyProtection="1">
      <alignment horizontal="center" vertical="center" wrapText="1"/>
    </xf>
    <xf numFmtId="0" fontId="3" fillId="0" borderId="11"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xf>
    <xf numFmtId="0" fontId="3" fillId="0" borderId="12" xfId="0" applyFont="1" applyFill="1" applyBorder="1" applyAlignment="1" applyProtection="1">
      <alignment horizontal="left" vertical="center" wrapText="1"/>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1" xfId="0" applyFont="1" applyFill="1" applyBorder="1" applyAlignment="1" applyProtection="1">
      <alignment horizontal="left"/>
    </xf>
    <xf numFmtId="0" fontId="3" fillId="0" borderId="12" xfId="0" applyFont="1" applyFill="1" applyBorder="1" applyAlignment="1" applyProtection="1">
      <alignment horizontal="left"/>
    </xf>
    <xf numFmtId="0" fontId="26" fillId="0" borderId="19" xfId="0" applyFont="1" applyFill="1" applyBorder="1" applyAlignment="1" applyProtection="1">
      <alignment horizontal="center"/>
    </xf>
    <xf numFmtId="0" fontId="26" fillId="0" borderId="20" xfId="0" applyFont="1" applyFill="1" applyBorder="1" applyAlignment="1" applyProtection="1">
      <alignment horizont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4" borderId="24" xfId="0" applyFont="1" applyFill="1" applyBorder="1" applyAlignment="1" applyProtection="1">
      <alignment horizontal="center" vertical="center" wrapText="1"/>
    </xf>
    <xf numFmtId="0" fontId="3" fillId="4" borderId="25" xfId="0" applyFont="1" applyFill="1" applyBorder="1" applyAlignment="1" applyProtection="1">
      <alignment horizontal="center" vertical="center" wrapText="1"/>
    </xf>
    <xf numFmtId="0" fontId="21" fillId="0" borderId="0" xfId="0" applyFont="1" applyAlignment="1">
      <alignment horizontal="left" wrapText="1"/>
    </xf>
    <xf numFmtId="0" fontId="18" fillId="0" borderId="0" xfId="0" applyFont="1" applyAlignment="1">
      <alignment horizontal="center"/>
    </xf>
    <xf numFmtId="0" fontId="18" fillId="4" borderId="59" xfId="0" applyFont="1" applyFill="1" applyBorder="1" applyAlignment="1">
      <alignment horizontal="center"/>
    </xf>
    <xf numFmtId="0" fontId="18" fillId="4" borderId="60" xfId="0" applyFont="1" applyFill="1" applyBorder="1" applyAlignment="1">
      <alignment horizontal="center"/>
    </xf>
    <xf numFmtId="0" fontId="18" fillId="4" borderId="61" xfId="0" applyFont="1" applyFill="1" applyBorder="1" applyAlignment="1">
      <alignment horizontal="center"/>
    </xf>
    <xf numFmtId="0" fontId="18" fillId="4" borderId="16" xfId="0" applyFont="1" applyFill="1" applyBorder="1" applyAlignment="1">
      <alignment horizontal="center" vertical="center"/>
    </xf>
    <xf numFmtId="0" fontId="18" fillId="4" borderId="18" xfId="0" applyFont="1" applyFill="1" applyBorder="1" applyAlignment="1">
      <alignment horizontal="center" vertical="center"/>
    </xf>
    <xf numFmtId="0" fontId="18" fillId="9" borderId="2" xfId="0" applyFont="1" applyFill="1" applyBorder="1" applyAlignment="1">
      <alignment horizontal="center" vertical="center"/>
    </xf>
    <xf numFmtId="0" fontId="18" fillId="4" borderId="11" xfId="0" applyFont="1" applyFill="1" applyBorder="1" applyAlignment="1">
      <alignment horizontal="center"/>
    </xf>
    <xf numFmtId="0" fontId="18" fillId="4" borderId="12" xfId="0" applyFont="1" applyFill="1" applyBorder="1" applyAlignment="1">
      <alignment horizontal="center"/>
    </xf>
    <xf numFmtId="0" fontId="18" fillId="4" borderId="13" xfId="0" applyFont="1" applyFill="1" applyBorder="1" applyAlignment="1">
      <alignment horizontal="center"/>
    </xf>
    <xf numFmtId="0" fontId="18" fillId="4" borderId="11" xfId="0" applyFont="1" applyFill="1" applyBorder="1" applyAlignment="1">
      <alignment horizontal="center" vertical="center"/>
    </xf>
    <xf numFmtId="0" fontId="18" fillId="4" borderId="13" xfId="0" applyFont="1" applyFill="1" applyBorder="1" applyAlignment="1">
      <alignment horizontal="center" vertical="center"/>
    </xf>
    <xf numFmtId="0" fontId="0" fillId="0" borderId="2" xfId="0" applyBorder="1" applyAlignment="1"/>
    <xf numFmtId="0" fontId="29" fillId="0" borderId="32" xfId="0" applyFont="1" applyBorder="1" applyAlignment="1"/>
    <xf numFmtId="0" fontId="0" fillId="0" borderId="3" xfId="0" applyBorder="1" applyAlignment="1"/>
    <xf numFmtId="0" fontId="0" fillId="0" borderId="4" xfId="0" applyBorder="1" applyAlignment="1"/>
    <xf numFmtId="0" fontId="29" fillId="0" borderId="45" xfId="0" applyFont="1" applyBorder="1" applyAlignment="1"/>
    <xf numFmtId="0" fontId="0" fillId="0" borderId="7" xfId="0" applyBorder="1" applyAlignment="1"/>
    <xf numFmtId="0" fontId="27" fillId="0" borderId="45" xfId="0" applyFont="1" applyBorder="1" applyAlignment="1"/>
    <xf numFmtId="0" fontId="29" fillId="0" borderId="36" xfId="0" applyFont="1" applyBorder="1" applyAlignment="1"/>
    <xf numFmtId="0" fontId="0" fillId="0" borderId="9" xfId="0" applyBorder="1" applyAlignment="1"/>
    <xf numFmtId="0" fontId="0" fillId="0" borderId="10" xfId="0" applyBorder="1" applyAlignment="1"/>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32" fillId="0" borderId="22" xfId="0" applyFont="1" applyBorder="1" applyAlignment="1">
      <alignment horizontal="center" vertical="center"/>
    </xf>
    <xf numFmtId="0" fontId="32" fillId="0" borderId="1" xfId="0" applyFont="1" applyBorder="1" applyAlignment="1">
      <alignment horizontal="center" vertical="center"/>
    </xf>
    <xf numFmtId="0" fontId="32" fillId="0" borderId="28" xfId="0" applyFont="1" applyBorder="1" applyAlignment="1">
      <alignment horizontal="center" vertical="center"/>
    </xf>
    <xf numFmtId="0" fontId="32" fillId="0" borderId="63"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26" fillId="0" borderId="22" xfId="0" applyFont="1" applyBorder="1" applyAlignment="1" applyProtection="1">
      <alignment horizontal="center" vertical="center"/>
    </xf>
    <xf numFmtId="0" fontId="28" fillId="0" borderId="28" xfId="0" applyFont="1" applyBorder="1" applyAlignment="1"/>
    <xf numFmtId="0" fontId="26" fillId="0" borderId="63" xfId="0" applyFont="1" applyBorder="1" applyAlignment="1" applyProtection="1">
      <alignment horizontal="center" vertical="center"/>
    </xf>
    <xf numFmtId="0" fontId="28" fillId="0" borderId="5" xfId="0" applyFont="1" applyBorder="1" applyAlignment="1"/>
    <xf numFmtId="0" fontId="26" fillId="0" borderId="19" xfId="0" applyFont="1" applyBorder="1" applyAlignment="1" applyProtection="1">
      <alignment horizontal="center" vertical="center"/>
    </xf>
    <xf numFmtId="0" fontId="27" fillId="0" borderId="20" xfId="0" applyFont="1" applyBorder="1" applyAlignment="1"/>
    <xf numFmtId="0" fontId="28" fillId="0" borderId="20" xfId="0" applyFont="1" applyBorder="1" applyAlignment="1"/>
    <xf numFmtId="0" fontId="28" fillId="0" borderId="21" xfId="0" applyFont="1" applyBorder="1" applyAlignment="1"/>
    <xf numFmtId="0" fontId="30" fillId="2" borderId="27" xfId="0" applyFont="1" applyFill="1" applyBorder="1" applyAlignment="1" applyProtection="1">
      <alignment horizontal="center" vertical="center" wrapText="1"/>
    </xf>
    <xf numFmtId="0" fontId="30" fillId="5" borderId="27" xfId="0" applyFont="1" applyFill="1" applyBorder="1" applyAlignment="1" applyProtection="1">
      <alignment horizontal="center" vertical="center" wrapText="1"/>
    </xf>
    <xf numFmtId="0" fontId="30" fillId="5" borderId="2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5" borderId="35" xfId="0" applyFont="1" applyFill="1" applyBorder="1" applyAlignment="1" applyProtection="1">
      <alignment horizontal="center" vertical="center" wrapText="1"/>
    </xf>
    <xf numFmtId="0" fontId="30" fillId="5" borderId="37" xfId="0" applyFont="1" applyFill="1" applyBorder="1" applyAlignment="1" applyProtection="1">
      <alignment horizontal="center" vertical="center" wrapText="1"/>
    </xf>
    <xf numFmtId="0" fontId="27" fillId="2" borderId="26" xfId="0" applyFont="1" applyFill="1" applyBorder="1" applyAlignment="1" applyProtection="1">
      <alignment horizontal="center" vertical="center" wrapText="1"/>
    </xf>
    <xf numFmtId="0" fontId="27" fillId="2" borderId="27" xfId="0" applyFont="1" applyFill="1" applyBorder="1" applyAlignment="1" applyProtection="1">
      <alignment horizontal="center" vertical="center" wrapText="1"/>
    </xf>
    <xf numFmtId="0" fontId="27" fillId="10" borderId="27" xfId="0" applyFont="1" applyFill="1" applyBorder="1" applyAlignment="1" applyProtection="1">
      <alignment horizontal="center" vertical="center" wrapText="1"/>
    </xf>
    <xf numFmtId="0" fontId="27" fillId="2" borderId="1" xfId="0" applyFont="1" applyFill="1" applyBorder="1" applyAlignment="1" applyProtection="1">
      <alignment horizontal="center" vertical="center" wrapText="1"/>
    </xf>
    <xf numFmtId="0" fontId="27" fillId="2" borderId="28" xfId="0" applyFont="1" applyFill="1" applyBorder="1" applyAlignment="1" applyProtection="1">
      <alignment horizontal="center" vertical="center" wrapText="1"/>
    </xf>
    <xf numFmtId="0" fontId="2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3" borderId="27" xfId="0" applyFont="1" applyFill="1" applyBorder="1" applyAlignment="1" applyProtection="1">
      <alignment horizontal="center" vertical="center" wrapText="1"/>
    </xf>
    <xf numFmtId="0" fontId="27" fillId="5" borderId="22" xfId="0" applyFont="1" applyFill="1" applyBorder="1" applyAlignment="1" applyProtection="1">
      <alignment horizontal="center" vertical="center" wrapText="1"/>
    </xf>
    <xf numFmtId="0" fontId="27" fillId="5" borderId="32" xfId="0" applyFont="1" applyFill="1" applyBorder="1" applyAlignment="1" applyProtection="1">
      <alignment horizontal="center" vertical="center" wrapText="1"/>
    </xf>
    <xf numFmtId="0" fontId="27" fillId="5" borderId="3" xfId="0" applyFont="1" applyFill="1" applyBorder="1" applyAlignment="1" applyProtection="1">
      <alignment horizontal="center" vertical="center" wrapText="1"/>
    </xf>
    <xf numFmtId="0" fontId="27" fillId="5" borderId="4" xfId="0" applyFont="1" applyFill="1" applyBorder="1" applyAlignment="1" applyProtection="1">
      <alignment horizontal="center" vertical="center" wrapText="1"/>
    </xf>
    <xf numFmtId="0" fontId="27" fillId="5" borderId="26" xfId="0" applyFont="1" applyFill="1" applyBorder="1" applyAlignment="1" applyProtection="1">
      <alignment horizontal="center" vertical="center" wrapText="1"/>
    </xf>
    <xf numFmtId="0" fontId="27" fillId="2" borderId="33" xfId="0" applyFont="1" applyFill="1" applyBorder="1" applyAlignment="1" applyProtection="1">
      <alignment horizontal="center" vertical="center" wrapText="1"/>
    </xf>
    <xf numFmtId="0" fontId="27" fillId="2" borderId="34"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27" xfId="0" applyFont="1" applyFill="1" applyBorder="1" applyAlignment="1" applyProtection="1">
      <alignment horizontal="center" vertical="center" wrapText="1"/>
    </xf>
    <xf numFmtId="0" fontId="27" fillId="3" borderId="35" xfId="0" applyFont="1" applyFill="1" applyBorder="1" applyAlignment="1" applyProtection="1">
      <alignment horizontal="center" vertical="center" wrapText="1"/>
    </xf>
    <xf numFmtId="0" fontId="27" fillId="3" borderId="36" xfId="0" applyFont="1" applyFill="1" applyBorder="1" applyAlignment="1" applyProtection="1">
      <alignment horizontal="center" vertical="center" wrapText="1"/>
    </xf>
    <xf numFmtId="0" fontId="27" fillId="3" borderId="9" xfId="0" applyFont="1" applyFill="1" applyBorder="1" applyAlignment="1" applyProtection="1">
      <alignment horizontal="center" vertical="center" wrapText="1"/>
    </xf>
    <xf numFmtId="0" fontId="27" fillId="3" borderId="10" xfId="0" applyFont="1" applyFill="1" applyBorder="1" applyAlignment="1" applyProtection="1">
      <alignment horizontal="center" vertical="center" wrapText="1"/>
    </xf>
    <xf numFmtId="0" fontId="27" fillId="5" borderId="19" xfId="0" applyFont="1" applyFill="1" applyBorder="1" applyAlignment="1" applyProtection="1">
      <alignment horizontal="center" vertical="center" wrapText="1"/>
    </xf>
    <xf numFmtId="0" fontId="27" fillId="5" borderId="36" xfId="0" applyFont="1" applyFill="1" applyBorder="1" applyAlignment="1" applyProtection="1">
      <alignment horizontal="center" vertical="center" wrapText="1"/>
    </xf>
    <xf numFmtId="0" fontId="27" fillId="5" borderId="9" xfId="0" applyFont="1" applyFill="1" applyBorder="1" applyAlignment="1" applyProtection="1">
      <alignment horizontal="center" vertical="center" wrapText="1"/>
    </xf>
    <xf numFmtId="0" fontId="27" fillId="5" borderId="10"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63500</xdr:rowOff>
    </xdr:from>
    <xdr:to>
      <xdr:col>0</xdr:col>
      <xdr:colOff>790575</xdr:colOff>
      <xdr:row>3</xdr:row>
      <xdr:rowOff>196850</xdr:rowOff>
    </xdr:to>
    <xdr:pic>
      <xdr:nvPicPr>
        <xdr:cNvPr id="2"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3500"/>
          <a:ext cx="733425" cy="800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AB83"/>
  <sheetViews>
    <sheetView tabSelected="1" view="pageBreakPreview" zoomScale="60" zoomScaleNormal="70" workbookViewId="0">
      <selection activeCell="W18" sqref="W18"/>
    </sheetView>
  </sheetViews>
  <sheetFormatPr baseColWidth="10" defaultRowHeight="18" x14ac:dyDescent="0.25"/>
  <cols>
    <col min="1" max="1" width="12.5703125" style="78" customWidth="1"/>
    <col min="2" max="2" width="25.140625" style="79" customWidth="1"/>
    <col min="3" max="3" width="34.140625" style="79" customWidth="1"/>
    <col min="4" max="4" width="25.140625" style="79" customWidth="1"/>
    <col min="5" max="5" width="26" style="79" customWidth="1"/>
    <col min="6" max="6" width="10.42578125" style="79" bestFit="1" customWidth="1"/>
    <col min="7" max="7" width="31.5703125" style="211" customWidth="1"/>
    <col min="8" max="9" width="25.140625" style="79" customWidth="1"/>
    <col min="10" max="11" width="21.28515625" style="79" bestFit="1" customWidth="1"/>
    <col min="12" max="12" width="31.140625" style="79" bestFit="1" customWidth="1"/>
    <col min="13" max="13" width="23" style="79" customWidth="1"/>
    <col min="14" max="14" width="23.28515625" style="79" customWidth="1"/>
    <col min="15" max="15" width="22.5703125" style="79" customWidth="1"/>
    <col min="16" max="16" width="40.42578125" style="79" customWidth="1"/>
    <col min="17" max="17" width="47.140625" style="79" customWidth="1"/>
    <col min="18" max="18" width="13.7109375" style="83" customWidth="1"/>
    <col min="19" max="19" width="4.42578125" style="84" bestFit="1" customWidth="1"/>
    <col min="20" max="20" width="5.42578125" style="84" customWidth="1"/>
    <col min="21" max="21" width="5.7109375" style="84" customWidth="1"/>
    <col min="22" max="22" width="12" style="84" bestFit="1" customWidth="1"/>
    <col min="23" max="23" width="35.28515625" style="84" customWidth="1"/>
    <col min="24" max="24" width="6.85546875" style="83" customWidth="1"/>
    <col min="25" max="25" width="7" style="83" customWidth="1"/>
    <col min="26" max="26" width="6.85546875" style="83" customWidth="1"/>
    <col min="27" max="27" width="16.85546875" style="83" customWidth="1"/>
    <col min="28" max="28" width="21.5703125" style="79" bestFit="1" customWidth="1"/>
    <col min="29" max="16384" width="11.42578125" style="79"/>
  </cols>
  <sheetData>
    <row r="1" spans="1:28" ht="18" customHeight="1" x14ac:dyDescent="0.25">
      <c r="A1" s="309"/>
      <c r="B1" s="252" t="s">
        <v>0</v>
      </c>
      <c r="C1" s="253"/>
      <c r="D1" s="253"/>
      <c r="E1" s="253"/>
      <c r="F1" s="253"/>
      <c r="G1" s="310"/>
      <c r="H1" s="302" t="s">
        <v>1</v>
      </c>
      <c r="I1" s="303"/>
      <c r="J1" s="303"/>
      <c r="K1" s="303"/>
      <c r="L1" s="303"/>
      <c r="M1" s="303"/>
      <c r="N1" s="303"/>
      <c r="O1" s="303"/>
      <c r="P1" s="303"/>
      <c r="Q1" s="303"/>
      <c r="R1" s="303"/>
      <c r="S1" s="303"/>
      <c r="T1" s="303"/>
      <c r="U1" s="303"/>
      <c r="V1" s="304"/>
      <c r="W1" s="291" t="s">
        <v>222</v>
      </c>
      <c r="X1" s="292"/>
      <c r="Y1" s="292"/>
      <c r="Z1" s="292"/>
      <c r="AA1" s="292"/>
      <c r="AB1" s="293"/>
    </row>
    <row r="2" spans="1:28" ht="18" customHeight="1" x14ac:dyDescent="0.25">
      <c r="A2" s="311"/>
      <c r="B2" s="254" t="s">
        <v>2</v>
      </c>
      <c r="C2" s="255"/>
      <c r="D2" s="255"/>
      <c r="E2" s="255"/>
      <c r="F2" s="255"/>
      <c r="G2" s="312"/>
      <c r="H2" s="305"/>
      <c r="I2" s="300"/>
      <c r="J2" s="300"/>
      <c r="K2" s="300"/>
      <c r="L2" s="300"/>
      <c r="M2" s="300"/>
      <c r="N2" s="300"/>
      <c r="O2" s="300"/>
      <c r="P2" s="300"/>
      <c r="Q2" s="300"/>
      <c r="R2" s="300"/>
      <c r="S2" s="300"/>
      <c r="T2" s="300"/>
      <c r="U2" s="300"/>
      <c r="V2" s="301"/>
      <c r="W2" s="294" t="s">
        <v>221</v>
      </c>
      <c r="X2" s="290"/>
      <c r="Y2" s="290"/>
      <c r="Z2" s="290"/>
      <c r="AA2" s="290"/>
      <c r="AB2" s="295"/>
    </row>
    <row r="3" spans="1:28" ht="18" customHeight="1" x14ac:dyDescent="0.25">
      <c r="A3" s="311"/>
      <c r="B3" s="254" t="s">
        <v>3</v>
      </c>
      <c r="C3" s="255"/>
      <c r="D3" s="255"/>
      <c r="E3" s="255"/>
      <c r="F3" s="255"/>
      <c r="G3" s="312"/>
      <c r="H3" s="305"/>
      <c r="I3" s="300"/>
      <c r="J3" s="300"/>
      <c r="K3" s="300"/>
      <c r="L3" s="300"/>
      <c r="M3" s="300"/>
      <c r="N3" s="300"/>
      <c r="O3" s="300"/>
      <c r="P3" s="300"/>
      <c r="Q3" s="300"/>
      <c r="R3" s="300"/>
      <c r="S3" s="300"/>
      <c r="T3" s="300"/>
      <c r="U3" s="300"/>
      <c r="V3" s="301"/>
      <c r="W3" s="296" t="s">
        <v>223</v>
      </c>
      <c r="X3" s="290"/>
      <c r="Y3" s="290"/>
      <c r="Z3" s="290"/>
      <c r="AA3" s="290"/>
      <c r="AB3" s="295"/>
    </row>
    <row r="4" spans="1:28" ht="18.75" customHeight="1" thickBot="1" x14ac:dyDescent="0.3">
      <c r="A4" s="313"/>
      <c r="B4" s="314" t="s">
        <v>4</v>
      </c>
      <c r="C4" s="315"/>
      <c r="D4" s="315"/>
      <c r="E4" s="315"/>
      <c r="F4" s="315"/>
      <c r="G4" s="316"/>
      <c r="H4" s="306"/>
      <c r="I4" s="307"/>
      <c r="J4" s="307"/>
      <c r="K4" s="307"/>
      <c r="L4" s="307"/>
      <c r="M4" s="307"/>
      <c r="N4" s="307"/>
      <c r="O4" s="307"/>
      <c r="P4" s="307"/>
      <c r="Q4" s="307"/>
      <c r="R4" s="307"/>
      <c r="S4" s="307"/>
      <c r="T4" s="307"/>
      <c r="U4" s="307"/>
      <c r="V4" s="308"/>
      <c r="W4" s="297" t="s">
        <v>224</v>
      </c>
      <c r="X4" s="298"/>
      <c r="Y4" s="298"/>
      <c r="Z4" s="298"/>
      <c r="AA4" s="298"/>
      <c r="AB4" s="299"/>
    </row>
    <row r="5" spans="1:28" ht="18.75" thickBot="1" x14ac:dyDescent="0.3">
      <c r="A5" s="80"/>
      <c r="B5" s="81"/>
      <c r="C5" s="81"/>
      <c r="D5" s="81"/>
      <c r="E5" s="81"/>
      <c r="F5" s="81"/>
      <c r="G5" s="82"/>
    </row>
    <row r="6" spans="1:28" ht="18.75" customHeight="1" thickBot="1" x14ac:dyDescent="0.3">
      <c r="A6" s="260" t="s">
        <v>5</v>
      </c>
      <c r="B6" s="238"/>
      <c r="C6" s="238"/>
      <c r="D6" s="238"/>
      <c r="E6" s="238"/>
      <c r="F6" s="238"/>
      <c r="G6" s="261"/>
      <c r="H6" s="260" t="s">
        <v>6</v>
      </c>
      <c r="I6" s="262"/>
      <c r="J6" s="262"/>
      <c r="K6" s="262"/>
      <c r="L6" s="262"/>
      <c r="M6" s="237" t="s">
        <v>7</v>
      </c>
      <c r="N6" s="238"/>
      <c r="O6" s="261"/>
      <c r="P6" s="263" t="s">
        <v>8</v>
      </c>
      <c r="Q6" s="264"/>
      <c r="R6" s="85" t="s">
        <v>9</v>
      </c>
      <c r="S6" s="86"/>
      <c r="T6" s="86"/>
      <c r="U6" s="86"/>
      <c r="V6" s="87"/>
      <c r="W6" s="85"/>
      <c r="X6" s="86"/>
      <c r="Y6" s="86"/>
      <c r="Z6" s="86"/>
      <c r="AA6" s="86"/>
    </row>
    <row r="7" spans="1:28" ht="18.75" thickBot="1" x14ac:dyDescent="0.3">
      <c r="A7" s="239" t="s">
        <v>10</v>
      </c>
      <c r="B7" s="240"/>
      <c r="C7" s="240"/>
      <c r="D7" s="240"/>
      <c r="E7" s="240"/>
      <c r="F7" s="240"/>
      <c r="G7" s="241"/>
      <c r="H7" s="237" t="s">
        <v>11</v>
      </c>
      <c r="I7" s="238"/>
      <c r="J7" s="238"/>
      <c r="K7" s="238"/>
      <c r="L7" s="238"/>
      <c r="M7" s="239" t="s">
        <v>12</v>
      </c>
      <c r="N7" s="240"/>
      <c r="O7" s="241"/>
      <c r="P7" s="242" t="s">
        <v>13</v>
      </c>
      <c r="Q7" s="243"/>
      <c r="R7" s="244" t="s">
        <v>14</v>
      </c>
      <c r="S7" s="245"/>
      <c r="T7" s="246"/>
      <c r="U7" s="244" t="s">
        <v>15</v>
      </c>
      <c r="V7" s="245"/>
      <c r="W7" s="247"/>
      <c r="X7" s="265" t="s">
        <v>16</v>
      </c>
      <c r="Y7" s="266"/>
      <c r="Z7" s="266"/>
      <c r="AA7" s="266"/>
      <c r="AB7" s="247"/>
    </row>
    <row r="8" spans="1:28" ht="18.75" thickBot="1" x14ac:dyDescent="0.3">
      <c r="A8" s="237" t="s">
        <v>17</v>
      </c>
      <c r="B8" s="238"/>
      <c r="C8" s="238"/>
      <c r="D8" s="238"/>
      <c r="E8" s="238"/>
      <c r="F8" s="238"/>
      <c r="G8" s="261"/>
      <c r="H8" s="237" t="s">
        <v>18</v>
      </c>
      <c r="I8" s="238"/>
      <c r="J8" s="238"/>
      <c r="K8" s="238"/>
      <c r="L8" s="238"/>
      <c r="M8" s="88"/>
      <c r="N8" s="88"/>
      <c r="O8" s="88"/>
      <c r="P8" s="88"/>
      <c r="Q8" s="89"/>
      <c r="R8" s="267"/>
      <c r="S8" s="268"/>
      <c r="T8" s="268"/>
      <c r="U8" s="268"/>
      <c r="V8" s="268"/>
      <c r="W8" s="268"/>
      <c r="X8" s="268"/>
      <c r="Y8" s="268"/>
      <c r="Z8" s="268"/>
      <c r="AA8" s="268"/>
      <c r="AB8" s="268"/>
    </row>
    <row r="9" spans="1:28" s="83" customFormat="1" ht="18.75" thickBot="1" x14ac:dyDescent="0.3">
      <c r="A9" s="90">
        <v>1</v>
      </c>
      <c r="B9" s="90">
        <v>2</v>
      </c>
      <c r="C9" s="90">
        <v>3</v>
      </c>
      <c r="D9" s="90">
        <v>4</v>
      </c>
      <c r="E9" s="90">
        <v>5</v>
      </c>
      <c r="F9" s="90">
        <v>6</v>
      </c>
      <c r="G9" s="90">
        <v>7</v>
      </c>
      <c r="H9" s="90">
        <v>8</v>
      </c>
      <c r="I9" s="90">
        <v>9</v>
      </c>
      <c r="J9" s="90">
        <v>10</v>
      </c>
      <c r="K9" s="90">
        <v>11</v>
      </c>
      <c r="L9" s="90">
        <v>12</v>
      </c>
      <c r="M9" s="90">
        <v>13</v>
      </c>
      <c r="N9" s="90">
        <v>14</v>
      </c>
      <c r="O9" s="90">
        <v>15</v>
      </c>
      <c r="P9" s="90">
        <v>16</v>
      </c>
      <c r="Q9" s="90">
        <v>17</v>
      </c>
      <c r="R9" s="90">
        <v>18</v>
      </c>
      <c r="S9" s="90">
        <v>19</v>
      </c>
      <c r="T9" s="90">
        <v>20</v>
      </c>
      <c r="U9" s="90">
        <v>21</v>
      </c>
      <c r="V9" s="90">
        <v>22</v>
      </c>
      <c r="W9" s="90">
        <v>23</v>
      </c>
      <c r="X9" s="90">
        <v>24</v>
      </c>
      <c r="Y9" s="90">
        <v>25</v>
      </c>
      <c r="Z9" s="90">
        <v>26</v>
      </c>
      <c r="AA9" s="90">
        <v>27</v>
      </c>
      <c r="AB9" s="90">
        <v>28</v>
      </c>
    </row>
    <row r="10" spans="1:28" ht="32.25" customHeight="1" thickBot="1" x14ac:dyDescent="0.3">
      <c r="A10" s="269" t="s">
        <v>219</v>
      </c>
      <c r="B10" s="270"/>
      <c r="C10" s="270"/>
      <c r="D10" s="270"/>
      <c r="E10" s="270"/>
      <c r="F10" s="270"/>
      <c r="G10" s="270"/>
      <c r="H10" s="270"/>
      <c r="I10" s="270"/>
      <c r="J10" s="270"/>
      <c r="K10" s="270"/>
      <c r="L10" s="271"/>
      <c r="M10" s="272" t="s">
        <v>220</v>
      </c>
      <c r="N10" s="273"/>
      <c r="O10" s="273"/>
      <c r="P10" s="273"/>
      <c r="Q10" s="274"/>
      <c r="R10" s="275" t="s">
        <v>19</v>
      </c>
      <c r="S10" s="275"/>
      <c r="T10" s="275"/>
      <c r="U10" s="275"/>
      <c r="V10" s="275"/>
      <c r="W10" s="275"/>
      <c r="X10" s="275"/>
      <c r="Y10" s="275"/>
      <c r="Z10" s="275"/>
      <c r="AA10" s="275"/>
      <c r="AB10" s="276"/>
    </row>
    <row r="11" spans="1:28" ht="34.5" customHeight="1" thickBot="1" x14ac:dyDescent="0.3">
      <c r="A11" s="323" t="s">
        <v>20</v>
      </c>
      <c r="B11" s="323" t="s">
        <v>217</v>
      </c>
      <c r="C11" s="323" t="s">
        <v>21</v>
      </c>
      <c r="D11" s="324" t="s">
        <v>23</v>
      </c>
      <c r="E11" s="325" t="s">
        <v>216</v>
      </c>
      <c r="F11" s="317" t="s">
        <v>22</v>
      </c>
      <c r="G11" s="326" t="s">
        <v>24</v>
      </c>
      <c r="H11" s="324" t="s">
        <v>25</v>
      </c>
      <c r="I11" s="327" t="s">
        <v>26</v>
      </c>
      <c r="J11" s="328" t="s">
        <v>27</v>
      </c>
      <c r="K11" s="329"/>
      <c r="L11" s="323" t="s">
        <v>28</v>
      </c>
      <c r="M11" s="330" t="s">
        <v>29</v>
      </c>
      <c r="N11" s="330" t="s">
        <v>30</v>
      </c>
      <c r="O11" s="330" t="s">
        <v>31</v>
      </c>
      <c r="P11" s="330" t="s">
        <v>32</v>
      </c>
      <c r="Q11" s="330" t="s">
        <v>33</v>
      </c>
      <c r="R11" s="318" t="s">
        <v>34</v>
      </c>
      <c r="S11" s="257" t="s">
        <v>35</v>
      </c>
      <c r="T11" s="258"/>
      <c r="U11" s="259"/>
      <c r="V11" s="248" t="s">
        <v>36</v>
      </c>
      <c r="W11" s="331" t="s">
        <v>37</v>
      </c>
      <c r="X11" s="332" t="s">
        <v>38</v>
      </c>
      <c r="Y11" s="333"/>
      <c r="Z11" s="334"/>
      <c r="AA11" s="319" t="s">
        <v>39</v>
      </c>
      <c r="AB11" s="335" t="s">
        <v>40</v>
      </c>
    </row>
    <row r="12" spans="1:28" ht="37.5" customHeight="1" thickBot="1" x14ac:dyDescent="0.3">
      <c r="A12" s="336"/>
      <c r="B12" s="336"/>
      <c r="C12" s="336"/>
      <c r="D12" s="337"/>
      <c r="E12" s="338"/>
      <c r="F12" s="320"/>
      <c r="G12" s="339"/>
      <c r="H12" s="337"/>
      <c r="I12" s="340"/>
      <c r="J12" s="341" t="s">
        <v>41</v>
      </c>
      <c r="K12" s="341" t="s">
        <v>218</v>
      </c>
      <c r="L12" s="336"/>
      <c r="M12" s="342"/>
      <c r="N12" s="342"/>
      <c r="O12" s="342"/>
      <c r="P12" s="342"/>
      <c r="Q12" s="342"/>
      <c r="R12" s="321"/>
      <c r="S12" s="343" t="s">
        <v>42</v>
      </c>
      <c r="T12" s="344" t="s">
        <v>43</v>
      </c>
      <c r="U12" s="345" t="s">
        <v>44</v>
      </c>
      <c r="V12" s="249"/>
      <c r="W12" s="346"/>
      <c r="X12" s="347" t="s">
        <v>42</v>
      </c>
      <c r="Y12" s="348" t="s">
        <v>45</v>
      </c>
      <c r="Z12" s="349" t="s">
        <v>46</v>
      </c>
      <c r="AA12" s="322"/>
      <c r="AB12" s="350"/>
    </row>
    <row r="13" spans="1:28" s="112" customFormat="1" ht="24" customHeight="1" x14ac:dyDescent="0.25">
      <c r="A13" s="1"/>
      <c r="B13" s="91"/>
      <c r="C13" s="2"/>
      <c r="D13" s="91"/>
      <c r="E13" s="91"/>
      <c r="F13" s="67"/>
      <c r="G13" s="92"/>
      <c r="H13" s="93"/>
      <c r="I13" s="93"/>
      <c r="J13" s="94"/>
      <c r="K13" s="94"/>
      <c r="L13" s="95"/>
      <c r="M13" s="96"/>
      <c r="N13" s="97"/>
      <c r="O13" s="98">
        <f>IF(J13=0,0,+M13/I13)</f>
        <v>0</v>
      </c>
      <c r="P13" s="99"/>
      <c r="Q13" s="100"/>
      <c r="R13" s="101"/>
      <c r="S13" s="102"/>
      <c r="T13" s="103"/>
      <c r="U13" s="104"/>
      <c r="V13" s="105"/>
      <c r="W13" s="106"/>
      <c r="X13" s="107"/>
      <c r="Y13" s="108"/>
      <c r="Z13" s="109"/>
      <c r="AA13" s="110"/>
      <c r="AB13" s="111"/>
    </row>
    <row r="14" spans="1:28" s="112" customFormat="1" ht="24" customHeight="1" x14ac:dyDescent="0.25">
      <c r="A14" s="3"/>
      <c r="B14" s="113"/>
      <c r="C14" s="2"/>
      <c r="D14" s="113"/>
      <c r="E14" s="113"/>
      <c r="F14" s="9"/>
      <c r="G14" s="114"/>
      <c r="H14" s="115"/>
      <c r="I14" s="115"/>
      <c r="J14" s="116"/>
      <c r="K14" s="116"/>
      <c r="L14" s="117"/>
      <c r="M14" s="118"/>
      <c r="N14" s="119"/>
      <c r="O14" s="98">
        <f>IF(J14=0,0,+M14/I14)</f>
        <v>0</v>
      </c>
      <c r="P14" s="120"/>
      <c r="Q14" s="120"/>
      <c r="R14" s="121"/>
      <c r="S14" s="122"/>
      <c r="T14" s="123"/>
      <c r="U14" s="124"/>
      <c r="V14" s="125"/>
      <c r="W14" s="126"/>
      <c r="X14" s="127"/>
      <c r="Y14" s="128"/>
      <c r="Z14" s="129"/>
      <c r="AA14" s="130"/>
      <c r="AB14" s="131"/>
    </row>
    <row r="15" spans="1:28" s="112" customFormat="1" x14ac:dyDescent="0.25">
      <c r="A15" s="69"/>
      <c r="B15" s="4"/>
      <c r="C15" s="2"/>
      <c r="D15" s="5"/>
      <c r="E15" s="5"/>
      <c r="F15" s="9"/>
      <c r="G15" s="6"/>
      <c r="H15" s="5"/>
      <c r="I15" s="7"/>
      <c r="J15" s="8"/>
      <c r="K15" s="8"/>
      <c r="L15" s="9"/>
      <c r="M15" s="132"/>
      <c r="N15" s="133"/>
      <c r="O15" s="98">
        <f>IF(J15=0,0,+M15/I15)</f>
        <v>0</v>
      </c>
      <c r="P15" s="13"/>
      <c r="Q15" s="13"/>
      <c r="R15" s="121"/>
      <c r="S15" s="122"/>
      <c r="T15" s="123"/>
      <c r="U15" s="124"/>
      <c r="V15" s="125"/>
      <c r="W15" s="134"/>
      <c r="X15" s="135"/>
      <c r="Y15" s="136"/>
      <c r="Z15" s="137"/>
      <c r="AA15" s="130"/>
      <c r="AB15" s="138"/>
    </row>
    <row r="16" spans="1:28" s="112" customFormat="1" x14ac:dyDescent="0.25">
      <c r="A16" s="69"/>
      <c r="B16" s="10"/>
      <c r="C16" s="10"/>
      <c r="D16" s="5"/>
      <c r="E16" s="5"/>
      <c r="F16" s="9"/>
      <c r="G16" s="6"/>
      <c r="H16" s="5"/>
      <c r="I16" s="7"/>
      <c r="J16" s="8"/>
      <c r="K16" s="8"/>
      <c r="L16" s="9"/>
      <c r="M16" s="132"/>
      <c r="N16" s="133"/>
      <c r="O16" s="98">
        <f>IF(J16=0,0,+M16/I16)</f>
        <v>0</v>
      </c>
      <c r="P16" s="13"/>
      <c r="Q16" s="13"/>
      <c r="R16" s="121"/>
      <c r="S16" s="122"/>
      <c r="T16" s="123"/>
      <c r="U16" s="124"/>
      <c r="V16" s="125"/>
      <c r="W16" s="139"/>
      <c r="X16" s="122"/>
      <c r="Y16" s="123"/>
      <c r="Z16" s="124"/>
      <c r="AA16" s="130"/>
      <c r="AB16" s="140"/>
    </row>
    <row r="17" spans="1:28" s="112" customFormat="1" x14ac:dyDescent="0.25">
      <c r="A17" s="11"/>
      <c r="B17" s="11"/>
      <c r="C17" s="11"/>
      <c r="D17" s="9"/>
      <c r="E17" s="9"/>
      <c r="F17" s="9"/>
      <c r="G17" s="6"/>
      <c r="H17" s="5"/>
      <c r="I17" s="7"/>
      <c r="J17" s="12"/>
      <c r="K17" s="12"/>
      <c r="L17" s="12"/>
      <c r="M17" s="132"/>
      <c r="N17" s="133"/>
      <c r="O17" s="98">
        <f t="shared" ref="O17:O69" si="0">IF(J17=0,0,+M17/I17)</f>
        <v>0</v>
      </c>
      <c r="P17" s="13"/>
      <c r="Q17" s="13"/>
      <c r="R17" s="121"/>
      <c r="S17" s="122"/>
      <c r="T17" s="123"/>
      <c r="U17" s="124"/>
      <c r="V17" s="125"/>
      <c r="W17" s="141"/>
      <c r="X17" s="122"/>
      <c r="Y17" s="123"/>
      <c r="Z17" s="124"/>
      <c r="AA17" s="130"/>
      <c r="AB17" s="140"/>
    </row>
    <row r="18" spans="1:28" s="112" customFormat="1" x14ac:dyDescent="0.25">
      <c r="A18" s="11"/>
      <c r="B18" s="11"/>
      <c r="C18" s="11"/>
      <c r="D18" s="9"/>
      <c r="E18" s="9"/>
      <c r="F18" s="9"/>
      <c r="G18" s="6"/>
      <c r="H18" s="5"/>
      <c r="I18" s="7"/>
      <c r="J18" s="12"/>
      <c r="K18" s="12"/>
      <c r="L18" s="12"/>
      <c r="M18" s="132"/>
      <c r="N18" s="133"/>
      <c r="O18" s="98">
        <f t="shared" si="0"/>
        <v>0</v>
      </c>
      <c r="P18" s="13"/>
      <c r="Q18" s="13"/>
      <c r="R18" s="121"/>
      <c r="S18" s="122"/>
      <c r="T18" s="123"/>
      <c r="U18" s="124"/>
      <c r="V18" s="142"/>
      <c r="W18" s="139"/>
      <c r="X18" s="122"/>
      <c r="Y18" s="123"/>
      <c r="Z18" s="124"/>
      <c r="AA18" s="143"/>
      <c r="AB18" s="140"/>
    </row>
    <row r="19" spans="1:28" s="112" customFormat="1" x14ac:dyDescent="0.25">
      <c r="A19" s="11"/>
      <c r="B19" s="11"/>
      <c r="C19" s="11"/>
      <c r="D19" s="9"/>
      <c r="E19" s="9"/>
      <c r="F19" s="9"/>
      <c r="G19" s="6"/>
      <c r="H19" s="5"/>
      <c r="I19" s="7"/>
      <c r="J19" s="12"/>
      <c r="K19" s="12"/>
      <c r="L19" s="12"/>
      <c r="M19" s="132"/>
      <c r="N19" s="133"/>
      <c r="O19" s="98">
        <f t="shared" si="0"/>
        <v>0</v>
      </c>
      <c r="P19" s="13"/>
      <c r="Q19" s="13"/>
      <c r="R19" s="121"/>
      <c r="S19" s="122"/>
      <c r="T19" s="123"/>
      <c r="U19" s="124"/>
      <c r="V19" s="142"/>
      <c r="W19" s="139"/>
      <c r="X19" s="122"/>
      <c r="Y19" s="123"/>
      <c r="Z19" s="124"/>
      <c r="AA19" s="143"/>
      <c r="AB19" s="140"/>
    </row>
    <row r="20" spans="1:28" s="112" customFormat="1" x14ac:dyDescent="0.25">
      <c r="A20" s="11"/>
      <c r="B20" s="11"/>
      <c r="C20" s="11"/>
      <c r="D20" s="9"/>
      <c r="E20" s="9"/>
      <c r="F20" s="9"/>
      <c r="G20" s="6"/>
      <c r="H20" s="5"/>
      <c r="I20" s="7"/>
      <c r="J20" s="12"/>
      <c r="K20" s="12"/>
      <c r="L20" s="12"/>
      <c r="M20" s="132"/>
      <c r="N20" s="133"/>
      <c r="O20" s="98">
        <f t="shared" si="0"/>
        <v>0</v>
      </c>
      <c r="P20" s="13"/>
      <c r="Q20" s="13"/>
      <c r="R20" s="121"/>
      <c r="S20" s="122"/>
      <c r="T20" s="123"/>
      <c r="U20" s="124"/>
      <c r="V20" s="142"/>
      <c r="W20" s="139"/>
      <c r="X20" s="122"/>
      <c r="Y20" s="123"/>
      <c r="Z20" s="124"/>
      <c r="AA20" s="143"/>
      <c r="AB20" s="140"/>
    </row>
    <row r="21" spans="1:28" s="112" customFormat="1" x14ac:dyDescent="0.25">
      <c r="A21" s="11"/>
      <c r="B21" s="11"/>
      <c r="C21" s="11"/>
      <c r="D21" s="9"/>
      <c r="E21" s="9"/>
      <c r="F21" s="9"/>
      <c r="G21" s="6"/>
      <c r="H21" s="5"/>
      <c r="I21" s="7"/>
      <c r="J21" s="12"/>
      <c r="K21" s="12"/>
      <c r="L21" s="12"/>
      <c r="M21" s="132"/>
      <c r="N21" s="133"/>
      <c r="O21" s="98">
        <f t="shared" si="0"/>
        <v>0</v>
      </c>
      <c r="P21" s="13"/>
      <c r="Q21" s="13"/>
      <c r="R21" s="121"/>
      <c r="S21" s="122"/>
      <c r="T21" s="123"/>
      <c r="U21" s="124"/>
      <c r="V21" s="142"/>
      <c r="W21" s="139"/>
      <c r="X21" s="122"/>
      <c r="Y21" s="123"/>
      <c r="Z21" s="124"/>
      <c r="AA21" s="143"/>
      <c r="AB21" s="140"/>
    </row>
    <row r="22" spans="1:28" s="112" customFormat="1" ht="18.75" thickBot="1" x14ac:dyDescent="0.3">
      <c r="A22" s="14"/>
      <c r="B22" s="14"/>
      <c r="C22" s="14"/>
      <c r="D22" s="15"/>
      <c r="E22" s="15"/>
      <c r="F22" s="9"/>
      <c r="G22" s="16"/>
      <c r="H22" s="17"/>
      <c r="I22" s="18"/>
      <c r="J22" s="19"/>
      <c r="K22" s="19"/>
      <c r="L22" s="19"/>
      <c r="M22" s="144"/>
      <c r="N22" s="145"/>
      <c r="O22" s="146">
        <f t="shared" si="0"/>
        <v>0</v>
      </c>
      <c r="P22" s="147"/>
      <c r="Q22" s="147"/>
      <c r="R22" s="148"/>
      <c r="S22" s="149"/>
      <c r="T22" s="150"/>
      <c r="U22" s="151"/>
      <c r="V22" s="152"/>
      <c r="W22" s="153"/>
      <c r="X22" s="122"/>
      <c r="Y22" s="123"/>
      <c r="Z22" s="124"/>
      <c r="AA22" s="143"/>
      <c r="AB22" s="154"/>
    </row>
    <row r="23" spans="1:28" s="112" customFormat="1" ht="18.75" hidden="1" thickBot="1" x14ac:dyDescent="0.3">
      <c r="A23" s="20"/>
      <c r="B23" s="250" t="s">
        <v>47</v>
      </c>
      <c r="C23" s="251"/>
      <c r="D23" s="21"/>
      <c r="E23" s="21"/>
      <c r="F23" s="21"/>
      <c r="G23" s="21"/>
      <c r="H23" s="21"/>
      <c r="I23" s="22"/>
      <c r="J23" s="23"/>
      <c r="K23" s="23"/>
      <c r="L23" s="24"/>
      <c r="M23" s="155"/>
      <c r="N23" s="156"/>
      <c r="O23" s="157">
        <f t="shared" si="0"/>
        <v>0</v>
      </c>
      <c r="P23" s="158"/>
      <c r="Q23" s="158"/>
      <c r="R23" s="103"/>
      <c r="S23" s="103"/>
      <c r="T23" s="103"/>
      <c r="U23" s="103"/>
      <c r="V23" s="159"/>
      <c r="W23" s="160"/>
      <c r="X23" s="122"/>
      <c r="Y23" s="123"/>
      <c r="Z23" s="124"/>
      <c r="AA23" s="143"/>
      <c r="AB23" s="161"/>
    </row>
    <row r="24" spans="1:28" s="112" customFormat="1" ht="90" hidden="1" customHeight="1" x14ac:dyDescent="0.25">
      <c r="A24" s="227">
        <v>1006</v>
      </c>
      <c r="B24" s="234" t="s">
        <v>48</v>
      </c>
      <c r="C24" s="235" t="s">
        <v>49</v>
      </c>
      <c r="D24" s="236" t="s">
        <v>50</v>
      </c>
      <c r="E24" s="76"/>
      <c r="F24" s="76"/>
      <c r="G24" s="76" t="s">
        <v>51</v>
      </c>
      <c r="H24" s="76" t="s">
        <v>52</v>
      </c>
      <c r="I24" s="25">
        <v>1</v>
      </c>
      <c r="J24" s="26">
        <v>43157</v>
      </c>
      <c r="K24" s="26">
        <v>43279</v>
      </c>
      <c r="L24" s="233" t="s">
        <v>53</v>
      </c>
      <c r="M24" s="162"/>
      <c r="N24" s="133"/>
      <c r="O24" s="163">
        <f t="shared" si="0"/>
        <v>0</v>
      </c>
      <c r="P24" s="13"/>
      <c r="Q24" s="13"/>
      <c r="R24" s="123"/>
      <c r="S24" s="123"/>
      <c r="T24" s="123"/>
      <c r="U24" s="123"/>
      <c r="V24" s="164"/>
      <c r="W24" s="165"/>
      <c r="X24" s="122"/>
      <c r="Y24" s="123"/>
      <c r="Z24" s="124"/>
      <c r="AA24" s="143"/>
      <c r="AB24" s="166"/>
    </row>
    <row r="25" spans="1:28" s="112" customFormat="1" ht="85.5" hidden="1" customHeight="1" x14ac:dyDescent="0.25">
      <c r="A25" s="227"/>
      <c r="B25" s="234"/>
      <c r="C25" s="235"/>
      <c r="D25" s="236"/>
      <c r="E25" s="76"/>
      <c r="F25" s="76"/>
      <c r="G25" s="76" t="s">
        <v>54</v>
      </c>
      <c r="H25" s="76" t="s">
        <v>55</v>
      </c>
      <c r="I25" s="25">
        <v>1</v>
      </c>
      <c r="J25" s="26">
        <v>43157</v>
      </c>
      <c r="K25" s="26">
        <v>43279</v>
      </c>
      <c r="L25" s="233"/>
      <c r="M25" s="162"/>
      <c r="N25" s="133"/>
      <c r="O25" s="163">
        <f t="shared" si="0"/>
        <v>0</v>
      </c>
      <c r="P25" s="13"/>
      <c r="Q25" s="13"/>
      <c r="R25" s="123"/>
      <c r="S25" s="123"/>
      <c r="T25" s="123"/>
      <c r="U25" s="123"/>
      <c r="V25" s="164"/>
      <c r="W25" s="165"/>
      <c r="X25" s="122"/>
      <c r="Y25" s="123"/>
      <c r="Z25" s="124"/>
      <c r="AA25" s="143"/>
      <c r="AB25" s="166"/>
    </row>
    <row r="26" spans="1:28" s="112" customFormat="1" ht="85.5" hidden="1" customHeight="1" x14ac:dyDescent="0.25">
      <c r="A26" s="227"/>
      <c r="B26" s="234"/>
      <c r="C26" s="235"/>
      <c r="D26" s="236"/>
      <c r="E26" s="76"/>
      <c r="F26" s="76"/>
      <c r="G26" s="76" t="s">
        <v>56</v>
      </c>
      <c r="H26" s="76" t="s">
        <v>55</v>
      </c>
      <c r="I26" s="25">
        <v>1</v>
      </c>
      <c r="J26" s="26">
        <v>43157</v>
      </c>
      <c r="K26" s="26">
        <v>43279</v>
      </c>
      <c r="L26" s="233"/>
      <c r="M26" s="162"/>
      <c r="N26" s="133"/>
      <c r="O26" s="163">
        <f t="shared" si="0"/>
        <v>0</v>
      </c>
      <c r="P26" s="13"/>
      <c r="Q26" s="13"/>
      <c r="R26" s="123"/>
      <c r="S26" s="123"/>
      <c r="T26" s="123"/>
      <c r="U26" s="123"/>
      <c r="V26" s="164"/>
      <c r="W26" s="165"/>
      <c r="X26" s="122"/>
      <c r="Y26" s="123"/>
      <c r="Z26" s="124"/>
      <c r="AA26" s="143"/>
      <c r="AB26" s="166"/>
    </row>
    <row r="27" spans="1:28" s="112" customFormat="1" ht="85.5" hidden="1" customHeight="1" x14ac:dyDescent="0.25">
      <c r="A27" s="227"/>
      <c r="B27" s="234"/>
      <c r="C27" s="235"/>
      <c r="D27" s="236"/>
      <c r="E27" s="76"/>
      <c r="F27" s="76"/>
      <c r="G27" s="76" t="s">
        <v>57</v>
      </c>
      <c r="H27" s="76" t="s">
        <v>58</v>
      </c>
      <c r="I27" s="75">
        <v>9</v>
      </c>
      <c r="J27" s="26">
        <v>43157</v>
      </c>
      <c r="K27" s="26">
        <v>43462</v>
      </c>
      <c r="L27" s="233"/>
      <c r="M27" s="162"/>
      <c r="N27" s="133"/>
      <c r="O27" s="163">
        <f t="shared" si="0"/>
        <v>0</v>
      </c>
      <c r="P27" s="13"/>
      <c r="Q27" s="13"/>
      <c r="R27" s="123"/>
      <c r="S27" s="123"/>
      <c r="T27" s="123"/>
      <c r="U27" s="123"/>
      <c r="V27" s="164"/>
      <c r="W27" s="165"/>
      <c r="X27" s="122"/>
      <c r="Y27" s="123"/>
      <c r="Z27" s="124"/>
      <c r="AA27" s="143"/>
      <c r="AB27" s="166"/>
    </row>
    <row r="28" spans="1:28" s="112" customFormat="1" ht="84" hidden="1" customHeight="1" x14ac:dyDescent="0.25">
      <c r="A28" s="227">
        <v>1007</v>
      </c>
      <c r="B28" s="234" t="s">
        <v>59</v>
      </c>
      <c r="C28" s="235" t="s">
        <v>60</v>
      </c>
      <c r="D28" s="230" t="s">
        <v>61</v>
      </c>
      <c r="E28" s="72"/>
      <c r="F28" s="72"/>
      <c r="G28" s="76" t="s">
        <v>62</v>
      </c>
      <c r="H28" s="76" t="s">
        <v>63</v>
      </c>
      <c r="I28" s="75">
        <v>1</v>
      </c>
      <c r="J28" s="26">
        <v>43157</v>
      </c>
      <c r="K28" s="26">
        <v>43279</v>
      </c>
      <c r="L28" s="233" t="s">
        <v>53</v>
      </c>
      <c r="M28" s="162"/>
      <c r="N28" s="133"/>
      <c r="O28" s="163">
        <f t="shared" si="0"/>
        <v>0</v>
      </c>
      <c r="P28" s="13"/>
      <c r="Q28" s="13"/>
      <c r="R28" s="123"/>
      <c r="S28" s="123"/>
      <c r="T28" s="123"/>
      <c r="U28" s="123"/>
      <c r="V28" s="164"/>
      <c r="W28" s="165"/>
      <c r="X28" s="122"/>
      <c r="Y28" s="123"/>
      <c r="Z28" s="124"/>
      <c r="AA28" s="143"/>
      <c r="AB28" s="166"/>
    </row>
    <row r="29" spans="1:28" s="112" customFormat="1" ht="84" hidden="1" customHeight="1" x14ac:dyDescent="0.25">
      <c r="A29" s="227"/>
      <c r="B29" s="234"/>
      <c r="C29" s="235"/>
      <c r="D29" s="230"/>
      <c r="E29" s="72"/>
      <c r="F29" s="72"/>
      <c r="G29" s="76" t="s">
        <v>64</v>
      </c>
      <c r="H29" s="76" t="s">
        <v>65</v>
      </c>
      <c r="I29" s="75">
        <v>1</v>
      </c>
      <c r="J29" s="26">
        <v>43157</v>
      </c>
      <c r="K29" s="26">
        <v>43279</v>
      </c>
      <c r="L29" s="233"/>
      <c r="M29" s="162"/>
      <c r="N29" s="133"/>
      <c r="O29" s="163">
        <f t="shared" si="0"/>
        <v>0</v>
      </c>
      <c r="P29" s="13"/>
      <c r="Q29" s="13"/>
      <c r="R29" s="123"/>
      <c r="S29" s="123"/>
      <c r="T29" s="123"/>
      <c r="U29" s="123"/>
      <c r="V29" s="164"/>
      <c r="W29" s="165"/>
      <c r="X29" s="122"/>
      <c r="Y29" s="123"/>
      <c r="Z29" s="124"/>
      <c r="AA29" s="143"/>
      <c r="AB29" s="166"/>
    </row>
    <row r="30" spans="1:28" s="112" customFormat="1" ht="84" hidden="1" customHeight="1" x14ac:dyDescent="0.25">
      <c r="A30" s="227"/>
      <c r="B30" s="234"/>
      <c r="C30" s="235"/>
      <c r="D30" s="230"/>
      <c r="E30" s="72"/>
      <c r="F30" s="72"/>
      <c r="G30" s="76" t="s">
        <v>66</v>
      </c>
      <c r="H30" s="76" t="s">
        <v>52</v>
      </c>
      <c r="I30" s="75">
        <v>1</v>
      </c>
      <c r="J30" s="26">
        <v>43157</v>
      </c>
      <c r="K30" s="26">
        <v>43218</v>
      </c>
      <c r="L30" s="233" t="s">
        <v>53</v>
      </c>
      <c r="M30" s="162"/>
      <c r="N30" s="133"/>
      <c r="O30" s="163">
        <f t="shared" si="0"/>
        <v>0</v>
      </c>
      <c r="P30" s="13"/>
      <c r="Q30" s="13"/>
      <c r="R30" s="123"/>
      <c r="S30" s="123"/>
      <c r="T30" s="123"/>
      <c r="U30" s="123"/>
      <c r="V30" s="164"/>
      <c r="W30" s="165"/>
      <c r="X30" s="122"/>
      <c r="Y30" s="123"/>
      <c r="Z30" s="124"/>
      <c r="AA30" s="143"/>
      <c r="AB30" s="166"/>
    </row>
    <row r="31" spans="1:28" s="112" customFormat="1" ht="84" hidden="1" customHeight="1" x14ac:dyDescent="0.25">
      <c r="A31" s="227"/>
      <c r="B31" s="234"/>
      <c r="C31" s="235"/>
      <c r="D31" s="230"/>
      <c r="E31" s="72"/>
      <c r="F31" s="72"/>
      <c r="G31" s="76" t="s">
        <v>67</v>
      </c>
      <c r="H31" s="76" t="s">
        <v>68</v>
      </c>
      <c r="I31" s="75">
        <v>1</v>
      </c>
      <c r="J31" s="26">
        <v>43157</v>
      </c>
      <c r="K31" s="26">
        <v>43218</v>
      </c>
      <c r="L31" s="233"/>
      <c r="M31" s="162"/>
      <c r="N31" s="133"/>
      <c r="O31" s="163">
        <f t="shared" si="0"/>
        <v>0</v>
      </c>
      <c r="P31" s="13"/>
      <c r="Q31" s="13"/>
      <c r="R31" s="123"/>
      <c r="S31" s="123"/>
      <c r="T31" s="123"/>
      <c r="U31" s="123"/>
      <c r="V31" s="164"/>
      <c r="W31" s="165"/>
      <c r="X31" s="122"/>
      <c r="Y31" s="123"/>
      <c r="Z31" s="124"/>
      <c r="AA31" s="143"/>
      <c r="AB31" s="166"/>
    </row>
    <row r="32" spans="1:28" s="112" customFormat="1" ht="220.5" hidden="1" customHeight="1" x14ac:dyDescent="0.25">
      <c r="A32" s="69">
        <v>1008</v>
      </c>
      <c r="B32" s="73" t="s">
        <v>69</v>
      </c>
      <c r="C32" s="74" t="s">
        <v>70</v>
      </c>
      <c r="D32" s="72" t="s">
        <v>71</v>
      </c>
      <c r="E32" s="72"/>
      <c r="F32" s="72"/>
      <c r="G32" s="76" t="s">
        <v>72</v>
      </c>
      <c r="H32" s="76" t="s">
        <v>68</v>
      </c>
      <c r="I32" s="75">
        <v>1</v>
      </c>
      <c r="J32" s="26">
        <v>43157</v>
      </c>
      <c r="K32" s="26">
        <v>43462</v>
      </c>
      <c r="L32" s="233"/>
      <c r="M32" s="162"/>
      <c r="N32" s="133"/>
      <c r="O32" s="163">
        <f t="shared" si="0"/>
        <v>0</v>
      </c>
      <c r="P32" s="13"/>
      <c r="Q32" s="13"/>
      <c r="R32" s="123"/>
      <c r="S32" s="123"/>
      <c r="T32" s="123"/>
      <c r="U32" s="123"/>
      <c r="V32" s="164"/>
      <c r="W32" s="165"/>
      <c r="X32" s="122"/>
      <c r="Y32" s="123"/>
      <c r="Z32" s="124"/>
      <c r="AA32" s="143"/>
      <c r="AB32" s="166"/>
    </row>
    <row r="33" spans="1:28" s="112" customFormat="1" ht="156" hidden="1" customHeight="1" x14ac:dyDescent="0.25">
      <c r="A33" s="227">
        <v>1009</v>
      </c>
      <c r="B33" s="234" t="s">
        <v>73</v>
      </c>
      <c r="C33" s="235" t="s">
        <v>74</v>
      </c>
      <c r="D33" s="230" t="s">
        <v>75</v>
      </c>
      <c r="E33" s="72"/>
      <c r="F33" s="72"/>
      <c r="G33" s="76" t="s">
        <v>76</v>
      </c>
      <c r="H33" s="76" t="s">
        <v>55</v>
      </c>
      <c r="I33" s="75">
        <v>1</v>
      </c>
      <c r="J33" s="26">
        <v>43157</v>
      </c>
      <c r="K33" s="26">
        <v>43218</v>
      </c>
      <c r="L33" s="233" t="s">
        <v>53</v>
      </c>
      <c r="M33" s="162"/>
      <c r="N33" s="133"/>
      <c r="O33" s="163">
        <f t="shared" si="0"/>
        <v>0</v>
      </c>
      <c r="P33" s="13"/>
      <c r="Q33" s="13"/>
      <c r="R33" s="123"/>
      <c r="S33" s="123"/>
      <c r="T33" s="123"/>
      <c r="U33" s="123"/>
      <c r="V33" s="164"/>
      <c r="W33" s="165"/>
      <c r="X33" s="122"/>
      <c r="Y33" s="123"/>
      <c r="Z33" s="124"/>
      <c r="AA33" s="143"/>
      <c r="AB33" s="166"/>
    </row>
    <row r="34" spans="1:28" s="112" customFormat="1" ht="156" hidden="1" customHeight="1" x14ac:dyDescent="0.25">
      <c r="A34" s="227"/>
      <c r="B34" s="234"/>
      <c r="C34" s="235"/>
      <c r="D34" s="230"/>
      <c r="E34" s="72"/>
      <c r="F34" s="72"/>
      <c r="G34" s="76" t="s">
        <v>77</v>
      </c>
      <c r="H34" s="76" t="s">
        <v>68</v>
      </c>
      <c r="I34" s="75">
        <v>1</v>
      </c>
      <c r="J34" s="26">
        <v>43157</v>
      </c>
      <c r="K34" s="26">
        <v>43218</v>
      </c>
      <c r="L34" s="233"/>
      <c r="M34" s="162"/>
      <c r="N34" s="133"/>
      <c r="O34" s="163">
        <f t="shared" si="0"/>
        <v>0</v>
      </c>
      <c r="P34" s="13"/>
      <c r="Q34" s="13"/>
      <c r="R34" s="123"/>
      <c r="S34" s="123"/>
      <c r="T34" s="123"/>
      <c r="U34" s="123"/>
      <c r="V34" s="164"/>
      <c r="W34" s="165"/>
      <c r="X34" s="122"/>
      <c r="Y34" s="123"/>
      <c r="Z34" s="124"/>
      <c r="AA34" s="143"/>
      <c r="AB34" s="166"/>
    </row>
    <row r="35" spans="1:28" s="112" customFormat="1" ht="127.5" hidden="1" customHeight="1" x14ac:dyDescent="0.25">
      <c r="A35" s="227">
        <v>1010</v>
      </c>
      <c r="B35" s="234" t="s">
        <v>78</v>
      </c>
      <c r="C35" s="235" t="s">
        <v>79</v>
      </c>
      <c r="D35" s="230" t="s">
        <v>80</v>
      </c>
      <c r="E35" s="72"/>
      <c r="F35" s="72"/>
      <c r="G35" s="76" t="s">
        <v>81</v>
      </c>
      <c r="H35" s="76" t="s">
        <v>52</v>
      </c>
      <c r="I35" s="75">
        <v>1</v>
      </c>
      <c r="J35" s="26">
        <v>43157</v>
      </c>
      <c r="K35" s="26">
        <v>43279</v>
      </c>
      <c r="L35" s="233" t="s">
        <v>53</v>
      </c>
      <c r="M35" s="162"/>
      <c r="N35" s="133"/>
      <c r="O35" s="163">
        <f t="shared" si="0"/>
        <v>0</v>
      </c>
      <c r="P35" s="13"/>
      <c r="Q35" s="13"/>
      <c r="R35" s="123"/>
      <c r="S35" s="123"/>
      <c r="T35" s="123"/>
      <c r="U35" s="123"/>
      <c r="V35" s="164"/>
      <c r="W35" s="165"/>
      <c r="X35" s="122"/>
      <c r="Y35" s="123"/>
      <c r="Z35" s="124"/>
      <c r="AA35" s="143"/>
      <c r="AB35" s="166"/>
    </row>
    <row r="36" spans="1:28" s="112" customFormat="1" ht="127.5" hidden="1" customHeight="1" x14ac:dyDescent="0.25">
      <c r="A36" s="227"/>
      <c r="B36" s="234"/>
      <c r="C36" s="235"/>
      <c r="D36" s="230"/>
      <c r="E36" s="72"/>
      <c r="F36" s="72"/>
      <c r="G36" s="76" t="s">
        <v>82</v>
      </c>
      <c r="H36" s="76" t="s">
        <v>55</v>
      </c>
      <c r="I36" s="75">
        <v>1</v>
      </c>
      <c r="J36" s="26">
        <v>43157</v>
      </c>
      <c r="K36" s="26">
        <v>43279</v>
      </c>
      <c r="L36" s="233"/>
      <c r="M36" s="162"/>
      <c r="N36" s="133"/>
      <c r="O36" s="163">
        <f t="shared" si="0"/>
        <v>0</v>
      </c>
      <c r="P36" s="13"/>
      <c r="Q36" s="13"/>
      <c r="R36" s="123"/>
      <c r="S36" s="123"/>
      <c r="T36" s="123"/>
      <c r="U36" s="123"/>
      <c r="V36" s="164"/>
      <c r="W36" s="165"/>
      <c r="X36" s="122"/>
      <c r="Y36" s="123"/>
      <c r="Z36" s="124"/>
      <c r="AA36" s="143"/>
      <c r="AB36" s="166"/>
    </row>
    <row r="37" spans="1:28" s="112" customFormat="1" ht="127.5" hidden="1" customHeight="1" x14ac:dyDescent="0.25">
      <c r="A37" s="227"/>
      <c r="B37" s="234"/>
      <c r="C37" s="235"/>
      <c r="D37" s="230"/>
      <c r="E37" s="72"/>
      <c r="F37" s="72"/>
      <c r="G37" s="76" t="s">
        <v>83</v>
      </c>
      <c r="H37" s="76" t="s">
        <v>58</v>
      </c>
      <c r="I37" s="75">
        <v>1</v>
      </c>
      <c r="J37" s="26">
        <v>43157</v>
      </c>
      <c r="K37" s="26">
        <v>43279</v>
      </c>
      <c r="L37" s="233"/>
      <c r="M37" s="162"/>
      <c r="N37" s="133"/>
      <c r="O37" s="163">
        <f t="shared" si="0"/>
        <v>0</v>
      </c>
      <c r="P37" s="13"/>
      <c r="Q37" s="13"/>
      <c r="R37" s="123"/>
      <c r="S37" s="123"/>
      <c r="T37" s="123"/>
      <c r="U37" s="123"/>
      <c r="V37" s="164"/>
      <c r="W37" s="165"/>
      <c r="X37" s="122"/>
      <c r="Y37" s="123"/>
      <c r="Z37" s="124"/>
      <c r="AA37" s="143"/>
      <c r="AB37" s="166"/>
    </row>
    <row r="38" spans="1:28" s="112" customFormat="1" ht="160.5" hidden="1" customHeight="1" x14ac:dyDescent="0.25">
      <c r="A38" s="227">
        <v>1011</v>
      </c>
      <c r="B38" s="234" t="s">
        <v>84</v>
      </c>
      <c r="C38" s="235" t="s">
        <v>85</v>
      </c>
      <c r="D38" s="230" t="s">
        <v>86</v>
      </c>
      <c r="E38" s="72"/>
      <c r="F38" s="72"/>
      <c r="G38" s="76" t="s">
        <v>87</v>
      </c>
      <c r="H38" s="76" t="s">
        <v>55</v>
      </c>
      <c r="I38" s="75">
        <v>1</v>
      </c>
      <c r="J38" s="26">
        <v>43157</v>
      </c>
      <c r="K38" s="26">
        <v>43279</v>
      </c>
      <c r="L38" s="233" t="s">
        <v>53</v>
      </c>
      <c r="M38" s="162"/>
      <c r="N38" s="133"/>
      <c r="O38" s="163">
        <f t="shared" si="0"/>
        <v>0</v>
      </c>
      <c r="P38" s="13"/>
      <c r="Q38" s="13"/>
      <c r="R38" s="123"/>
      <c r="S38" s="123"/>
      <c r="T38" s="123"/>
      <c r="U38" s="123"/>
      <c r="V38" s="164"/>
      <c r="W38" s="165"/>
      <c r="X38" s="122"/>
      <c r="Y38" s="123"/>
      <c r="Z38" s="124"/>
      <c r="AA38" s="143"/>
      <c r="AB38" s="166"/>
    </row>
    <row r="39" spans="1:28" s="112" customFormat="1" ht="160.5" hidden="1" customHeight="1" x14ac:dyDescent="0.25">
      <c r="A39" s="227"/>
      <c r="B39" s="234"/>
      <c r="C39" s="235"/>
      <c r="D39" s="230"/>
      <c r="E39" s="72"/>
      <c r="F39" s="72"/>
      <c r="G39" s="76" t="s">
        <v>88</v>
      </c>
      <c r="H39" s="76" t="s">
        <v>55</v>
      </c>
      <c r="I39" s="75">
        <v>1</v>
      </c>
      <c r="J39" s="26">
        <v>43157</v>
      </c>
      <c r="K39" s="26">
        <v>43279</v>
      </c>
      <c r="L39" s="233"/>
      <c r="M39" s="162"/>
      <c r="N39" s="133"/>
      <c r="O39" s="163">
        <f t="shared" si="0"/>
        <v>0</v>
      </c>
      <c r="P39" s="13"/>
      <c r="Q39" s="13"/>
      <c r="R39" s="123"/>
      <c r="S39" s="123"/>
      <c r="T39" s="123"/>
      <c r="U39" s="123"/>
      <c r="V39" s="164"/>
      <c r="W39" s="165"/>
      <c r="X39" s="122"/>
      <c r="Y39" s="123"/>
      <c r="Z39" s="124"/>
      <c r="AA39" s="143"/>
      <c r="AB39" s="166"/>
    </row>
    <row r="40" spans="1:28" s="112" customFormat="1" ht="135" hidden="1" customHeight="1" x14ac:dyDescent="0.25">
      <c r="A40" s="227">
        <v>1012</v>
      </c>
      <c r="B40" s="234" t="s">
        <v>89</v>
      </c>
      <c r="C40" s="235" t="s">
        <v>90</v>
      </c>
      <c r="D40" s="230" t="s">
        <v>91</v>
      </c>
      <c r="E40" s="72"/>
      <c r="F40" s="72"/>
      <c r="G40" s="76" t="s">
        <v>92</v>
      </c>
      <c r="H40" s="76" t="s">
        <v>52</v>
      </c>
      <c r="I40" s="75">
        <v>1</v>
      </c>
      <c r="J40" s="26">
        <v>43157</v>
      </c>
      <c r="K40" s="26">
        <v>43309</v>
      </c>
      <c r="L40" s="233" t="s">
        <v>53</v>
      </c>
      <c r="M40" s="162"/>
      <c r="N40" s="133"/>
      <c r="O40" s="163">
        <f t="shared" si="0"/>
        <v>0</v>
      </c>
      <c r="P40" s="13"/>
      <c r="Q40" s="13"/>
      <c r="R40" s="123"/>
      <c r="S40" s="123"/>
      <c r="T40" s="123"/>
      <c r="U40" s="123"/>
      <c r="V40" s="164"/>
      <c r="W40" s="165"/>
      <c r="X40" s="122"/>
      <c r="Y40" s="123"/>
      <c r="Z40" s="124"/>
      <c r="AA40" s="143"/>
      <c r="AB40" s="166"/>
    </row>
    <row r="41" spans="1:28" s="112" customFormat="1" ht="135" hidden="1" customHeight="1" x14ac:dyDescent="0.25">
      <c r="A41" s="227"/>
      <c r="B41" s="234"/>
      <c r="C41" s="235"/>
      <c r="D41" s="230"/>
      <c r="E41" s="72"/>
      <c r="F41" s="72"/>
      <c r="G41" s="76" t="s">
        <v>93</v>
      </c>
      <c r="H41" s="76" t="s">
        <v>94</v>
      </c>
      <c r="I41" s="75">
        <v>8</v>
      </c>
      <c r="J41" s="26">
        <v>43157</v>
      </c>
      <c r="K41" s="26">
        <v>43353</v>
      </c>
      <c r="L41" s="233"/>
      <c r="M41" s="162"/>
      <c r="N41" s="133"/>
      <c r="O41" s="163">
        <f t="shared" si="0"/>
        <v>0</v>
      </c>
      <c r="P41" s="13"/>
      <c r="Q41" s="13"/>
      <c r="R41" s="123"/>
      <c r="S41" s="123"/>
      <c r="T41" s="123"/>
      <c r="U41" s="123"/>
      <c r="V41" s="164"/>
      <c r="W41" s="165"/>
      <c r="X41" s="122"/>
      <c r="Y41" s="123"/>
      <c r="Z41" s="124"/>
      <c r="AA41" s="143"/>
      <c r="AB41" s="166"/>
    </row>
    <row r="42" spans="1:28" s="112" customFormat="1" ht="70.5" hidden="1" customHeight="1" x14ac:dyDescent="0.25">
      <c r="A42" s="227">
        <v>1013</v>
      </c>
      <c r="B42" s="234" t="s">
        <v>95</v>
      </c>
      <c r="C42" s="235" t="s">
        <v>96</v>
      </c>
      <c r="D42" s="230" t="s">
        <v>97</v>
      </c>
      <c r="E42" s="72"/>
      <c r="F42" s="72"/>
      <c r="G42" s="76" t="s">
        <v>98</v>
      </c>
      <c r="H42" s="76" t="s">
        <v>99</v>
      </c>
      <c r="I42" s="75">
        <v>1</v>
      </c>
      <c r="J42" s="26">
        <v>43157</v>
      </c>
      <c r="K42" s="26">
        <v>43230</v>
      </c>
      <c r="L42" s="233" t="s">
        <v>53</v>
      </c>
      <c r="M42" s="162"/>
      <c r="N42" s="133"/>
      <c r="O42" s="163">
        <f t="shared" si="0"/>
        <v>0</v>
      </c>
      <c r="P42" s="13"/>
      <c r="Q42" s="13"/>
      <c r="R42" s="123"/>
      <c r="S42" s="123"/>
      <c r="T42" s="123"/>
      <c r="U42" s="123"/>
      <c r="V42" s="164"/>
      <c r="W42" s="165"/>
      <c r="X42" s="122"/>
      <c r="Y42" s="123"/>
      <c r="Z42" s="124"/>
      <c r="AA42" s="143"/>
      <c r="AB42" s="166"/>
    </row>
    <row r="43" spans="1:28" s="112" customFormat="1" ht="70.5" hidden="1" customHeight="1" x14ac:dyDescent="0.25">
      <c r="A43" s="227"/>
      <c r="B43" s="234"/>
      <c r="C43" s="235"/>
      <c r="D43" s="230"/>
      <c r="E43" s="72"/>
      <c r="F43" s="72"/>
      <c r="G43" s="76" t="s">
        <v>100</v>
      </c>
      <c r="H43" s="76" t="s">
        <v>55</v>
      </c>
      <c r="I43" s="75">
        <v>1</v>
      </c>
      <c r="J43" s="26">
        <v>43157</v>
      </c>
      <c r="K43" s="26">
        <v>43230</v>
      </c>
      <c r="L43" s="233"/>
      <c r="M43" s="162"/>
      <c r="N43" s="133"/>
      <c r="O43" s="163">
        <f t="shared" si="0"/>
        <v>0</v>
      </c>
      <c r="P43" s="13"/>
      <c r="Q43" s="13"/>
      <c r="R43" s="123"/>
      <c r="S43" s="123"/>
      <c r="T43" s="123"/>
      <c r="U43" s="123"/>
      <c r="V43" s="164"/>
      <c r="W43" s="165"/>
      <c r="X43" s="122"/>
      <c r="Y43" s="123"/>
      <c r="Z43" s="124"/>
      <c r="AA43" s="143"/>
      <c r="AB43" s="166"/>
    </row>
    <row r="44" spans="1:28" s="112" customFormat="1" ht="70.5" hidden="1" customHeight="1" x14ac:dyDescent="0.25">
      <c r="A44" s="227"/>
      <c r="B44" s="234"/>
      <c r="C44" s="235"/>
      <c r="D44" s="230"/>
      <c r="E44" s="72"/>
      <c r="F44" s="72"/>
      <c r="G44" s="76" t="s">
        <v>101</v>
      </c>
      <c r="H44" s="76" t="s">
        <v>55</v>
      </c>
      <c r="I44" s="75">
        <v>1</v>
      </c>
      <c r="J44" s="26">
        <v>43157</v>
      </c>
      <c r="K44" s="26">
        <v>43230</v>
      </c>
      <c r="L44" s="233"/>
      <c r="M44" s="162"/>
      <c r="N44" s="133"/>
      <c r="O44" s="163">
        <f t="shared" si="0"/>
        <v>0</v>
      </c>
      <c r="P44" s="13"/>
      <c r="Q44" s="13"/>
      <c r="R44" s="123"/>
      <c r="S44" s="123"/>
      <c r="T44" s="123"/>
      <c r="U44" s="123"/>
      <c r="V44" s="164"/>
      <c r="W44" s="165"/>
      <c r="X44" s="122"/>
      <c r="Y44" s="123"/>
      <c r="Z44" s="124"/>
      <c r="AA44" s="143"/>
      <c r="AB44" s="166"/>
    </row>
    <row r="45" spans="1:28" s="112" customFormat="1" ht="18.75" hidden="1" thickBot="1" x14ac:dyDescent="0.3">
      <c r="A45" s="69"/>
      <c r="B45" s="231" t="s">
        <v>102</v>
      </c>
      <c r="C45" s="232"/>
      <c r="D45" s="72"/>
      <c r="E45" s="72"/>
      <c r="F45" s="72"/>
      <c r="G45" s="72"/>
      <c r="H45" s="72"/>
      <c r="I45" s="25"/>
      <c r="J45" s="27"/>
      <c r="K45" s="27"/>
      <c r="L45" s="28"/>
      <c r="M45" s="162"/>
      <c r="N45" s="133"/>
      <c r="O45" s="163">
        <f t="shared" si="0"/>
        <v>0</v>
      </c>
      <c r="P45" s="13"/>
      <c r="Q45" s="13"/>
      <c r="R45" s="123"/>
      <c r="S45" s="123"/>
      <c r="T45" s="123"/>
      <c r="U45" s="123"/>
      <c r="V45" s="164"/>
      <c r="W45" s="165"/>
      <c r="X45" s="122"/>
      <c r="Y45" s="123"/>
      <c r="Z45" s="124"/>
      <c r="AA45" s="143"/>
      <c r="AB45" s="166"/>
    </row>
    <row r="46" spans="1:28" s="112" customFormat="1" ht="180" hidden="1" customHeight="1" x14ac:dyDescent="0.25">
      <c r="A46" s="227">
        <v>1014</v>
      </c>
      <c r="B46" s="228" t="s">
        <v>103</v>
      </c>
      <c r="C46" s="229" t="s">
        <v>104</v>
      </c>
      <c r="D46" s="230" t="s">
        <v>105</v>
      </c>
      <c r="E46" s="72"/>
      <c r="F46" s="72"/>
      <c r="G46" s="72" t="s">
        <v>106</v>
      </c>
      <c r="H46" s="72" t="s">
        <v>107</v>
      </c>
      <c r="I46" s="25">
        <v>1</v>
      </c>
      <c r="J46" s="29">
        <v>43158</v>
      </c>
      <c r="K46" s="29">
        <v>43464</v>
      </c>
      <c r="L46" s="25" t="s">
        <v>108</v>
      </c>
      <c r="M46" s="162"/>
      <c r="N46" s="133"/>
      <c r="O46" s="163">
        <f t="shared" si="0"/>
        <v>0</v>
      </c>
      <c r="P46" s="13"/>
      <c r="Q46" s="13"/>
      <c r="R46" s="123"/>
      <c r="S46" s="123"/>
      <c r="T46" s="123"/>
      <c r="U46" s="123"/>
      <c r="V46" s="164"/>
      <c r="W46" s="165"/>
      <c r="X46" s="122"/>
      <c r="Y46" s="123"/>
      <c r="Z46" s="124"/>
      <c r="AA46" s="143"/>
      <c r="AB46" s="166"/>
    </row>
    <row r="47" spans="1:28" s="112" customFormat="1" ht="45.75" hidden="1" customHeight="1" thickBot="1" x14ac:dyDescent="0.3">
      <c r="A47" s="227"/>
      <c r="B47" s="228"/>
      <c r="C47" s="229"/>
      <c r="D47" s="230"/>
      <c r="E47" s="72"/>
      <c r="F47" s="72"/>
      <c r="G47" s="72" t="s">
        <v>109</v>
      </c>
      <c r="H47" s="72" t="s">
        <v>110</v>
      </c>
      <c r="I47" s="25">
        <v>1</v>
      </c>
      <c r="J47" s="29">
        <v>43158</v>
      </c>
      <c r="K47" s="29">
        <v>43464</v>
      </c>
      <c r="L47" s="25" t="s">
        <v>108</v>
      </c>
      <c r="M47" s="162"/>
      <c r="N47" s="133"/>
      <c r="O47" s="163">
        <f t="shared" si="0"/>
        <v>0</v>
      </c>
      <c r="P47" s="13"/>
      <c r="Q47" s="13"/>
      <c r="R47" s="123"/>
      <c r="S47" s="123"/>
      <c r="T47" s="123"/>
      <c r="U47" s="123"/>
      <c r="V47" s="164"/>
      <c r="W47" s="165"/>
      <c r="X47" s="122"/>
      <c r="Y47" s="123"/>
      <c r="Z47" s="124"/>
      <c r="AA47" s="143"/>
      <c r="AB47" s="166"/>
    </row>
    <row r="48" spans="1:28" s="112" customFormat="1" ht="180" hidden="1" customHeight="1" x14ac:dyDescent="0.25">
      <c r="A48" s="227">
        <v>1015</v>
      </c>
      <c r="B48" s="228" t="s">
        <v>111</v>
      </c>
      <c r="C48" s="229" t="s">
        <v>112</v>
      </c>
      <c r="D48" s="230" t="s">
        <v>113</v>
      </c>
      <c r="E48" s="72"/>
      <c r="F48" s="72"/>
      <c r="G48" s="72" t="s">
        <v>114</v>
      </c>
      <c r="H48" s="72" t="s">
        <v>63</v>
      </c>
      <c r="I48" s="25">
        <v>1</v>
      </c>
      <c r="J48" s="30">
        <v>43161</v>
      </c>
      <c r="K48" s="30">
        <v>43281</v>
      </c>
      <c r="L48" s="25" t="s">
        <v>108</v>
      </c>
      <c r="M48" s="162"/>
      <c r="N48" s="133"/>
      <c r="O48" s="163">
        <f t="shared" si="0"/>
        <v>0</v>
      </c>
      <c r="P48" s="13"/>
      <c r="Q48" s="13"/>
      <c r="R48" s="123"/>
      <c r="S48" s="123"/>
      <c r="T48" s="123"/>
      <c r="U48" s="123"/>
      <c r="V48" s="164"/>
      <c r="W48" s="165"/>
      <c r="X48" s="122"/>
      <c r="Y48" s="123"/>
      <c r="Z48" s="124"/>
      <c r="AA48" s="143"/>
      <c r="AB48" s="166"/>
    </row>
    <row r="49" spans="1:28" s="112" customFormat="1" ht="75.75" hidden="1" customHeight="1" thickBot="1" x14ac:dyDescent="0.3">
      <c r="A49" s="227"/>
      <c r="B49" s="228"/>
      <c r="C49" s="229"/>
      <c r="D49" s="230"/>
      <c r="E49" s="72"/>
      <c r="F49" s="72"/>
      <c r="G49" s="72" t="s">
        <v>115</v>
      </c>
      <c r="H49" s="72" t="s">
        <v>116</v>
      </c>
      <c r="I49" s="25">
        <v>1</v>
      </c>
      <c r="J49" s="30">
        <v>43161</v>
      </c>
      <c r="K49" s="30">
        <v>43281</v>
      </c>
      <c r="L49" s="25" t="s">
        <v>108</v>
      </c>
      <c r="M49" s="162"/>
      <c r="N49" s="133"/>
      <c r="O49" s="163">
        <f t="shared" si="0"/>
        <v>0</v>
      </c>
      <c r="P49" s="13"/>
      <c r="Q49" s="13"/>
      <c r="R49" s="123"/>
      <c r="S49" s="123"/>
      <c r="T49" s="123"/>
      <c r="U49" s="123"/>
      <c r="V49" s="164"/>
      <c r="W49" s="165"/>
      <c r="X49" s="122"/>
      <c r="Y49" s="123"/>
      <c r="Z49" s="124"/>
      <c r="AA49" s="143"/>
      <c r="AB49" s="166"/>
    </row>
    <row r="50" spans="1:28" s="112" customFormat="1" ht="135.75" hidden="1" customHeight="1" thickBot="1" x14ac:dyDescent="0.3">
      <c r="A50" s="227"/>
      <c r="B50" s="228"/>
      <c r="C50" s="229"/>
      <c r="D50" s="230"/>
      <c r="E50" s="72"/>
      <c r="F50" s="72"/>
      <c r="G50" s="72" t="s">
        <v>117</v>
      </c>
      <c r="H50" s="72" t="s">
        <v>118</v>
      </c>
      <c r="I50" s="25">
        <v>1</v>
      </c>
      <c r="J50" s="30">
        <v>43161</v>
      </c>
      <c r="K50" s="30">
        <v>43281</v>
      </c>
      <c r="L50" s="25" t="s">
        <v>108</v>
      </c>
      <c r="M50" s="162"/>
      <c r="N50" s="133"/>
      <c r="O50" s="163">
        <f t="shared" si="0"/>
        <v>0</v>
      </c>
      <c r="P50" s="13"/>
      <c r="Q50" s="13"/>
      <c r="R50" s="123"/>
      <c r="S50" s="123"/>
      <c r="T50" s="123"/>
      <c r="U50" s="123"/>
      <c r="V50" s="164"/>
      <c r="W50" s="165"/>
      <c r="X50" s="122"/>
      <c r="Y50" s="123"/>
      <c r="Z50" s="124"/>
      <c r="AA50" s="143"/>
      <c r="AB50" s="166"/>
    </row>
    <row r="51" spans="1:28" s="112" customFormat="1" ht="150" hidden="1" customHeight="1" x14ac:dyDescent="0.25">
      <c r="A51" s="227">
        <v>1016</v>
      </c>
      <c r="B51" s="228" t="s">
        <v>119</v>
      </c>
      <c r="C51" s="229" t="s">
        <v>120</v>
      </c>
      <c r="D51" s="230" t="s">
        <v>113</v>
      </c>
      <c r="E51" s="72"/>
      <c r="F51" s="72"/>
      <c r="G51" s="72" t="s">
        <v>121</v>
      </c>
      <c r="H51" s="72" t="s">
        <v>122</v>
      </c>
      <c r="I51" s="25">
        <v>1</v>
      </c>
      <c r="J51" s="30">
        <v>43157</v>
      </c>
      <c r="K51" s="30">
        <v>43281</v>
      </c>
      <c r="L51" s="25" t="s">
        <v>108</v>
      </c>
      <c r="M51" s="162"/>
      <c r="N51" s="133"/>
      <c r="O51" s="163">
        <f t="shared" si="0"/>
        <v>0</v>
      </c>
      <c r="P51" s="13"/>
      <c r="Q51" s="13"/>
      <c r="R51" s="123"/>
      <c r="S51" s="123"/>
      <c r="T51" s="123"/>
      <c r="U51" s="123"/>
      <c r="V51" s="164"/>
      <c r="W51" s="165"/>
      <c r="X51" s="122"/>
      <c r="Y51" s="123"/>
      <c r="Z51" s="124"/>
      <c r="AA51" s="143"/>
      <c r="AB51" s="166"/>
    </row>
    <row r="52" spans="1:28" s="112" customFormat="1" ht="105.75" hidden="1" customHeight="1" thickBot="1" x14ac:dyDescent="0.3">
      <c r="A52" s="227"/>
      <c r="B52" s="228"/>
      <c r="C52" s="229"/>
      <c r="D52" s="230"/>
      <c r="E52" s="72"/>
      <c r="F52" s="72"/>
      <c r="G52" s="72" t="s">
        <v>123</v>
      </c>
      <c r="H52" s="72" t="s">
        <v>124</v>
      </c>
      <c r="I52" s="25">
        <v>1</v>
      </c>
      <c r="J52" s="30">
        <v>43157</v>
      </c>
      <c r="K52" s="30">
        <v>43281</v>
      </c>
      <c r="L52" s="25" t="s">
        <v>108</v>
      </c>
      <c r="M52" s="162"/>
      <c r="N52" s="133"/>
      <c r="O52" s="163">
        <f t="shared" si="0"/>
        <v>0</v>
      </c>
      <c r="P52" s="13"/>
      <c r="Q52" s="13"/>
      <c r="R52" s="123"/>
      <c r="S52" s="123"/>
      <c r="T52" s="123"/>
      <c r="U52" s="123"/>
      <c r="V52" s="164"/>
      <c r="W52" s="165"/>
      <c r="X52" s="122"/>
      <c r="Y52" s="123"/>
      <c r="Z52" s="124"/>
      <c r="AA52" s="143"/>
      <c r="AB52" s="166"/>
    </row>
    <row r="53" spans="1:28" s="112" customFormat="1" ht="45.75" hidden="1" customHeight="1" thickBot="1" x14ac:dyDescent="0.3">
      <c r="A53" s="227"/>
      <c r="B53" s="228"/>
      <c r="C53" s="229"/>
      <c r="D53" s="230"/>
      <c r="E53" s="72"/>
      <c r="F53" s="72"/>
      <c r="G53" s="72" t="s">
        <v>125</v>
      </c>
      <c r="H53" s="72" t="s">
        <v>126</v>
      </c>
      <c r="I53" s="25">
        <v>1</v>
      </c>
      <c r="J53" s="30">
        <v>43157</v>
      </c>
      <c r="K53" s="30">
        <v>43281</v>
      </c>
      <c r="L53" s="25" t="s">
        <v>108</v>
      </c>
      <c r="M53" s="162"/>
      <c r="N53" s="133"/>
      <c r="O53" s="163">
        <f t="shared" si="0"/>
        <v>0</v>
      </c>
      <c r="P53" s="13"/>
      <c r="Q53" s="13"/>
      <c r="R53" s="123"/>
      <c r="S53" s="123"/>
      <c r="T53" s="123"/>
      <c r="U53" s="123"/>
      <c r="V53" s="164"/>
      <c r="W53" s="165"/>
      <c r="X53" s="122"/>
      <c r="Y53" s="123"/>
      <c r="Z53" s="124"/>
      <c r="AA53" s="143"/>
      <c r="AB53" s="166"/>
    </row>
    <row r="54" spans="1:28" s="112" customFormat="1" ht="105.75" hidden="1" customHeight="1" thickBot="1" x14ac:dyDescent="0.3">
      <c r="A54" s="227"/>
      <c r="B54" s="228"/>
      <c r="C54" s="229"/>
      <c r="D54" s="230"/>
      <c r="E54" s="72"/>
      <c r="F54" s="72"/>
      <c r="G54" s="72" t="s">
        <v>127</v>
      </c>
      <c r="H54" s="72" t="s">
        <v>116</v>
      </c>
      <c r="I54" s="25">
        <v>1</v>
      </c>
      <c r="J54" s="30">
        <v>43157</v>
      </c>
      <c r="K54" s="30">
        <v>43281</v>
      </c>
      <c r="L54" s="25" t="s">
        <v>108</v>
      </c>
      <c r="M54" s="162"/>
      <c r="N54" s="133"/>
      <c r="O54" s="163">
        <f t="shared" si="0"/>
        <v>0</v>
      </c>
      <c r="P54" s="13"/>
      <c r="Q54" s="13"/>
      <c r="R54" s="123"/>
      <c r="S54" s="123"/>
      <c r="T54" s="123"/>
      <c r="U54" s="123"/>
      <c r="V54" s="164"/>
      <c r="W54" s="165"/>
      <c r="X54" s="122"/>
      <c r="Y54" s="123"/>
      <c r="Z54" s="124"/>
      <c r="AA54" s="143"/>
      <c r="AB54" s="166"/>
    </row>
    <row r="55" spans="1:28" s="112" customFormat="1" ht="105.75" hidden="1" customHeight="1" thickBot="1" x14ac:dyDescent="0.3">
      <c r="A55" s="227"/>
      <c r="B55" s="228"/>
      <c r="C55" s="229"/>
      <c r="D55" s="230"/>
      <c r="E55" s="72"/>
      <c r="F55" s="72"/>
      <c r="G55" s="72" t="s">
        <v>128</v>
      </c>
      <c r="H55" s="72" t="s">
        <v>129</v>
      </c>
      <c r="I55" s="25">
        <v>1</v>
      </c>
      <c r="J55" s="30">
        <v>43157</v>
      </c>
      <c r="K55" s="30">
        <v>43281</v>
      </c>
      <c r="L55" s="25" t="s">
        <v>108</v>
      </c>
      <c r="M55" s="162"/>
      <c r="N55" s="133"/>
      <c r="O55" s="163">
        <f t="shared" si="0"/>
        <v>0</v>
      </c>
      <c r="P55" s="13"/>
      <c r="Q55" s="13"/>
      <c r="R55" s="123"/>
      <c r="S55" s="123"/>
      <c r="T55" s="123"/>
      <c r="U55" s="123"/>
      <c r="V55" s="164"/>
      <c r="W55" s="165"/>
      <c r="X55" s="122"/>
      <c r="Y55" s="123"/>
      <c r="Z55" s="124"/>
      <c r="AA55" s="143"/>
      <c r="AB55" s="166"/>
    </row>
    <row r="56" spans="1:28" s="112" customFormat="1" ht="135" hidden="1" customHeight="1" x14ac:dyDescent="0.25">
      <c r="A56" s="227">
        <v>1017</v>
      </c>
      <c r="B56" s="228" t="s">
        <v>130</v>
      </c>
      <c r="C56" s="229" t="s">
        <v>131</v>
      </c>
      <c r="D56" s="230" t="s">
        <v>132</v>
      </c>
      <c r="E56" s="72"/>
      <c r="F56" s="72"/>
      <c r="G56" s="72" t="s">
        <v>133</v>
      </c>
      <c r="H56" s="72" t="s">
        <v>134</v>
      </c>
      <c r="I56" s="25">
        <v>1</v>
      </c>
      <c r="J56" s="30">
        <v>43160</v>
      </c>
      <c r="K56" s="30">
        <v>43281</v>
      </c>
      <c r="L56" s="25" t="s">
        <v>108</v>
      </c>
      <c r="M56" s="162"/>
      <c r="N56" s="133"/>
      <c r="O56" s="163">
        <f t="shared" si="0"/>
        <v>0</v>
      </c>
      <c r="P56" s="13"/>
      <c r="Q56" s="13"/>
      <c r="R56" s="123"/>
      <c r="S56" s="123"/>
      <c r="T56" s="123"/>
      <c r="U56" s="123"/>
      <c r="V56" s="164"/>
      <c r="W56" s="165"/>
      <c r="X56" s="122"/>
      <c r="Y56" s="123"/>
      <c r="Z56" s="124"/>
      <c r="AA56" s="143"/>
      <c r="AB56" s="166"/>
    </row>
    <row r="57" spans="1:28" s="112" customFormat="1" ht="45.75" hidden="1" customHeight="1" thickBot="1" x14ac:dyDescent="0.3">
      <c r="A57" s="227"/>
      <c r="B57" s="228"/>
      <c r="C57" s="229"/>
      <c r="D57" s="230"/>
      <c r="E57" s="72"/>
      <c r="F57" s="72"/>
      <c r="G57" s="72" t="s">
        <v>135</v>
      </c>
      <c r="H57" s="72" t="s">
        <v>136</v>
      </c>
      <c r="I57" s="25">
        <v>1</v>
      </c>
      <c r="J57" s="30">
        <v>43160</v>
      </c>
      <c r="K57" s="30">
        <v>43281</v>
      </c>
      <c r="L57" s="25" t="s">
        <v>108</v>
      </c>
      <c r="M57" s="162"/>
      <c r="N57" s="133"/>
      <c r="O57" s="163">
        <f t="shared" si="0"/>
        <v>0</v>
      </c>
      <c r="P57" s="13"/>
      <c r="Q57" s="13"/>
      <c r="R57" s="123"/>
      <c r="S57" s="123"/>
      <c r="T57" s="123"/>
      <c r="U57" s="123"/>
      <c r="V57" s="164"/>
      <c r="W57" s="165"/>
      <c r="X57" s="122"/>
      <c r="Y57" s="123"/>
      <c r="Z57" s="124"/>
      <c r="AA57" s="143"/>
      <c r="AB57" s="166"/>
    </row>
    <row r="58" spans="1:28" s="112" customFormat="1" ht="45.75" hidden="1" customHeight="1" thickBot="1" x14ac:dyDescent="0.3">
      <c r="A58" s="227"/>
      <c r="B58" s="228"/>
      <c r="C58" s="229"/>
      <c r="D58" s="230"/>
      <c r="E58" s="72"/>
      <c r="F58" s="72"/>
      <c r="G58" s="72" t="s">
        <v>137</v>
      </c>
      <c r="H58" s="72" t="s">
        <v>138</v>
      </c>
      <c r="I58" s="25">
        <v>1</v>
      </c>
      <c r="J58" s="30">
        <v>43160</v>
      </c>
      <c r="K58" s="30">
        <v>43281</v>
      </c>
      <c r="L58" s="25" t="s">
        <v>108</v>
      </c>
      <c r="M58" s="162"/>
      <c r="N58" s="133"/>
      <c r="O58" s="163">
        <f t="shared" si="0"/>
        <v>0</v>
      </c>
      <c r="P58" s="13"/>
      <c r="Q58" s="13"/>
      <c r="R58" s="123"/>
      <c r="S58" s="123"/>
      <c r="T58" s="123"/>
      <c r="U58" s="123"/>
      <c r="V58" s="164"/>
      <c r="W58" s="165"/>
      <c r="X58" s="122"/>
      <c r="Y58" s="123"/>
      <c r="Z58" s="124"/>
      <c r="AA58" s="143"/>
      <c r="AB58" s="166"/>
    </row>
    <row r="59" spans="1:28" s="112" customFormat="1" ht="150.75" hidden="1" thickBot="1" x14ac:dyDescent="0.3">
      <c r="A59" s="69">
        <v>1018</v>
      </c>
      <c r="B59" s="70" t="s">
        <v>139</v>
      </c>
      <c r="C59" s="71" t="s">
        <v>140</v>
      </c>
      <c r="D59" s="72" t="s">
        <v>132</v>
      </c>
      <c r="E59" s="72"/>
      <c r="F59" s="72"/>
      <c r="G59" s="72" t="s">
        <v>141</v>
      </c>
      <c r="H59" s="72" t="s">
        <v>142</v>
      </c>
      <c r="I59" s="25">
        <v>1</v>
      </c>
      <c r="J59" s="30">
        <v>43160</v>
      </c>
      <c r="K59" s="30">
        <v>43281</v>
      </c>
      <c r="L59" s="25" t="s">
        <v>108</v>
      </c>
      <c r="M59" s="162"/>
      <c r="N59" s="133"/>
      <c r="O59" s="163">
        <f t="shared" si="0"/>
        <v>0</v>
      </c>
      <c r="P59" s="13"/>
      <c r="Q59" s="13"/>
      <c r="R59" s="123"/>
      <c r="S59" s="123"/>
      <c r="T59" s="123"/>
      <c r="U59" s="123"/>
      <c r="V59" s="164"/>
      <c r="W59" s="165"/>
      <c r="X59" s="122"/>
      <c r="Y59" s="123"/>
      <c r="Z59" s="124"/>
      <c r="AA59" s="143"/>
      <c r="AB59" s="166"/>
    </row>
    <row r="60" spans="1:28" s="112" customFormat="1" ht="150" hidden="1" customHeight="1" x14ac:dyDescent="0.25">
      <c r="A60" s="227">
        <v>1019</v>
      </c>
      <c r="B60" s="228" t="s">
        <v>143</v>
      </c>
      <c r="C60" s="229" t="s">
        <v>144</v>
      </c>
      <c r="D60" s="230" t="s">
        <v>132</v>
      </c>
      <c r="E60" s="72"/>
      <c r="F60" s="72"/>
      <c r="G60" s="72" t="s">
        <v>145</v>
      </c>
      <c r="H60" s="72" t="s">
        <v>146</v>
      </c>
      <c r="I60" s="77">
        <v>1</v>
      </c>
      <c r="J60" s="30">
        <v>43157</v>
      </c>
      <c r="K60" s="30">
        <v>43281</v>
      </c>
      <c r="L60" s="25" t="s">
        <v>108</v>
      </c>
      <c r="M60" s="162"/>
      <c r="N60" s="133"/>
      <c r="O60" s="163">
        <f t="shared" si="0"/>
        <v>0</v>
      </c>
      <c r="P60" s="13"/>
      <c r="Q60" s="13"/>
      <c r="R60" s="123"/>
      <c r="S60" s="123"/>
      <c r="T60" s="123"/>
      <c r="U60" s="123"/>
      <c r="V60" s="164"/>
      <c r="W60" s="165"/>
      <c r="X60" s="122"/>
      <c r="Y60" s="123"/>
      <c r="Z60" s="124"/>
      <c r="AA60" s="143"/>
      <c r="AB60" s="166"/>
    </row>
    <row r="61" spans="1:28" s="112" customFormat="1" ht="105.75" hidden="1" customHeight="1" thickBot="1" x14ac:dyDescent="0.3">
      <c r="A61" s="227"/>
      <c r="B61" s="228"/>
      <c r="C61" s="229"/>
      <c r="D61" s="230"/>
      <c r="E61" s="72"/>
      <c r="F61" s="72"/>
      <c r="G61" s="72" t="s">
        <v>147</v>
      </c>
      <c r="H61" s="72" t="s">
        <v>148</v>
      </c>
      <c r="I61" s="77">
        <v>1</v>
      </c>
      <c r="J61" s="30">
        <v>43157</v>
      </c>
      <c r="K61" s="30">
        <v>43281</v>
      </c>
      <c r="L61" s="25" t="s">
        <v>108</v>
      </c>
      <c r="M61" s="162"/>
      <c r="N61" s="133"/>
      <c r="O61" s="163">
        <f t="shared" si="0"/>
        <v>0</v>
      </c>
      <c r="P61" s="13"/>
      <c r="Q61" s="13"/>
      <c r="R61" s="123"/>
      <c r="S61" s="123"/>
      <c r="T61" s="123"/>
      <c r="U61" s="123"/>
      <c r="V61" s="164"/>
      <c r="W61" s="165"/>
      <c r="X61" s="122"/>
      <c r="Y61" s="123"/>
      <c r="Z61" s="124"/>
      <c r="AA61" s="143"/>
      <c r="AB61" s="166"/>
    </row>
    <row r="62" spans="1:28" s="112" customFormat="1" ht="180.75" hidden="1" thickBot="1" x14ac:dyDescent="0.3">
      <c r="A62" s="69">
        <v>1020</v>
      </c>
      <c r="B62" s="70" t="s">
        <v>149</v>
      </c>
      <c r="C62" s="71" t="s">
        <v>150</v>
      </c>
      <c r="D62" s="72" t="s">
        <v>132</v>
      </c>
      <c r="E62" s="72"/>
      <c r="F62" s="72"/>
      <c r="G62" s="72" t="s">
        <v>151</v>
      </c>
      <c r="H62" s="72" t="s">
        <v>152</v>
      </c>
      <c r="I62" s="77">
        <v>1</v>
      </c>
      <c r="J62" s="30">
        <v>43157</v>
      </c>
      <c r="K62" s="30">
        <v>43281</v>
      </c>
      <c r="L62" s="25" t="s">
        <v>108</v>
      </c>
      <c r="M62" s="162"/>
      <c r="N62" s="133"/>
      <c r="O62" s="163">
        <f t="shared" si="0"/>
        <v>0</v>
      </c>
      <c r="P62" s="13"/>
      <c r="Q62" s="13"/>
      <c r="R62" s="123"/>
      <c r="S62" s="123"/>
      <c r="T62" s="123"/>
      <c r="U62" s="123"/>
      <c r="V62" s="164"/>
      <c r="W62" s="165"/>
      <c r="X62" s="122"/>
      <c r="Y62" s="123"/>
      <c r="Z62" s="124"/>
      <c r="AA62" s="143"/>
      <c r="AB62" s="166"/>
    </row>
    <row r="63" spans="1:28" s="112" customFormat="1" ht="210" hidden="1" customHeight="1" x14ac:dyDescent="0.25">
      <c r="A63" s="227">
        <v>1021</v>
      </c>
      <c r="B63" s="228" t="s">
        <v>153</v>
      </c>
      <c r="C63" s="229" t="s">
        <v>154</v>
      </c>
      <c r="D63" s="230" t="s">
        <v>132</v>
      </c>
      <c r="E63" s="72"/>
      <c r="F63" s="72"/>
      <c r="G63" s="72" t="s">
        <v>155</v>
      </c>
      <c r="H63" s="72" t="s">
        <v>156</v>
      </c>
      <c r="I63" s="77">
        <v>2</v>
      </c>
      <c r="J63" s="30">
        <v>43157</v>
      </c>
      <c r="K63" s="30">
        <v>43281</v>
      </c>
      <c r="L63" s="25" t="s">
        <v>108</v>
      </c>
      <c r="M63" s="162"/>
      <c r="N63" s="133"/>
      <c r="O63" s="163">
        <f t="shared" si="0"/>
        <v>0</v>
      </c>
      <c r="P63" s="13"/>
      <c r="Q63" s="13"/>
      <c r="R63" s="123"/>
      <c r="S63" s="123"/>
      <c r="T63" s="123"/>
      <c r="U63" s="123"/>
      <c r="V63" s="164"/>
      <c r="W63" s="165"/>
      <c r="X63" s="122"/>
      <c r="Y63" s="123"/>
      <c r="Z63" s="124"/>
      <c r="AA63" s="143"/>
      <c r="AB63" s="166"/>
    </row>
    <row r="64" spans="1:28" s="112" customFormat="1" ht="75.75" hidden="1" customHeight="1" thickBot="1" x14ac:dyDescent="0.3">
      <c r="A64" s="227"/>
      <c r="B64" s="228"/>
      <c r="C64" s="229"/>
      <c r="D64" s="230"/>
      <c r="E64" s="72"/>
      <c r="F64" s="72"/>
      <c r="G64" s="72" t="s">
        <v>157</v>
      </c>
      <c r="H64" s="72" t="s">
        <v>107</v>
      </c>
      <c r="I64" s="77">
        <v>1</v>
      </c>
      <c r="J64" s="30">
        <v>43157</v>
      </c>
      <c r="K64" s="30">
        <v>43281</v>
      </c>
      <c r="L64" s="25" t="s">
        <v>108</v>
      </c>
      <c r="M64" s="162"/>
      <c r="N64" s="133"/>
      <c r="O64" s="163">
        <f t="shared" si="0"/>
        <v>0</v>
      </c>
      <c r="P64" s="13"/>
      <c r="Q64" s="13"/>
      <c r="R64" s="123"/>
      <c r="S64" s="123"/>
      <c r="T64" s="123"/>
      <c r="U64" s="123"/>
      <c r="V64" s="164"/>
      <c r="W64" s="165"/>
      <c r="X64" s="122"/>
      <c r="Y64" s="123"/>
      <c r="Z64" s="124"/>
      <c r="AA64" s="143"/>
      <c r="AB64" s="166"/>
    </row>
    <row r="65" spans="1:28" s="112" customFormat="1" ht="105" hidden="1" customHeight="1" x14ac:dyDescent="0.25">
      <c r="A65" s="227">
        <v>1022</v>
      </c>
      <c r="B65" s="228" t="s">
        <v>158</v>
      </c>
      <c r="C65" s="229" t="s">
        <v>159</v>
      </c>
      <c r="D65" s="230" t="s">
        <v>160</v>
      </c>
      <c r="E65" s="72"/>
      <c r="F65" s="72"/>
      <c r="G65" s="72" t="s">
        <v>161</v>
      </c>
      <c r="H65" s="72" t="s">
        <v>162</v>
      </c>
      <c r="I65" s="25">
        <v>1</v>
      </c>
      <c r="J65" s="30">
        <v>43159</v>
      </c>
      <c r="K65" s="30">
        <v>43281</v>
      </c>
      <c r="L65" s="25" t="s">
        <v>108</v>
      </c>
      <c r="M65" s="162"/>
      <c r="N65" s="133"/>
      <c r="O65" s="163">
        <f t="shared" si="0"/>
        <v>0</v>
      </c>
      <c r="P65" s="13"/>
      <c r="Q65" s="13"/>
      <c r="R65" s="123"/>
      <c r="S65" s="123"/>
      <c r="T65" s="123"/>
      <c r="U65" s="123"/>
      <c r="V65" s="164"/>
      <c r="W65" s="165"/>
      <c r="X65" s="122"/>
      <c r="Y65" s="123"/>
      <c r="Z65" s="124"/>
      <c r="AA65" s="143"/>
      <c r="AB65" s="166"/>
    </row>
    <row r="66" spans="1:28" s="112" customFormat="1" ht="45.75" hidden="1" customHeight="1" thickBot="1" x14ac:dyDescent="0.3">
      <c r="A66" s="227"/>
      <c r="B66" s="228"/>
      <c r="C66" s="229"/>
      <c r="D66" s="230"/>
      <c r="E66" s="72"/>
      <c r="F66" s="72"/>
      <c r="G66" s="72" t="s">
        <v>163</v>
      </c>
      <c r="H66" s="72" t="s">
        <v>164</v>
      </c>
      <c r="I66" s="25">
        <v>1</v>
      </c>
      <c r="J66" s="30">
        <v>43159</v>
      </c>
      <c r="K66" s="30">
        <v>43281</v>
      </c>
      <c r="L66" s="25" t="s">
        <v>108</v>
      </c>
      <c r="M66" s="162"/>
      <c r="N66" s="133"/>
      <c r="O66" s="163">
        <f t="shared" si="0"/>
        <v>0</v>
      </c>
      <c r="P66" s="13"/>
      <c r="Q66" s="13"/>
      <c r="R66" s="123"/>
      <c r="S66" s="123"/>
      <c r="T66" s="123"/>
      <c r="U66" s="123"/>
      <c r="V66" s="164"/>
      <c r="W66" s="165"/>
      <c r="X66" s="122"/>
      <c r="Y66" s="123"/>
      <c r="Z66" s="124"/>
      <c r="AA66" s="143"/>
      <c r="AB66" s="166"/>
    </row>
    <row r="67" spans="1:28" s="112" customFormat="1" ht="30.75" hidden="1" customHeight="1" thickBot="1" x14ac:dyDescent="0.3">
      <c r="A67" s="227"/>
      <c r="B67" s="228"/>
      <c r="C67" s="229"/>
      <c r="D67" s="230"/>
      <c r="E67" s="72"/>
      <c r="F67" s="72"/>
      <c r="G67" s="72" t="s">
        <v>165</v>
      </c>
      <c r="H67" s="72" t="s">
        <v>166</v>
      </c>
      <c r="I67" s="25">
        <v>1</v>
      </c>
      <c r="J67" s="30">
        <v>43159</v>
      </c>
      <c r="K67" s="30">
        <v>43281</v>
      </c>
      <c r="L67" s="25" t="s">
        <v>108</v>
      </c>
      <c r="M67" s="162"/>
      <c r="N67" s="133"/>
      <c r="O67" s="163">
        <f t="shared" si="0"/>
        <v>0</v>
      </c>
      <c r="P67" s="13"/>
      <c r="Q67" s="13"/>
      <c r="R67" s="123"/>
      <c r="S67" s="123"/>
      <c r="T67" s="123"/>
      <c r="U67" s="123"/>
      <c r="V67" s="164"/>
      <c r="W67" s="165"/>
      <c r="X67" s="122"/>
      <c r="Y67" s="123"/>
      <c r="Z67" s="124"/>
      <c r="AA67" s="143"/>
      <c r="AB67" s="166"/>
    </row>
    <row r="68" spans="1:28" s="112" customFormat="1" ht="135.75" hidden="1" thickBot="1" x14ac:dyDescent="0.3">
      <c r="A68" s="69">
        <v>1023</v>
      </c>
      <c r="B68" s="70" t="s">
        <v>167</v>
      </c>
      <c r="C68" s="71" t="s">
        <v>168</v>
      </c>
      <c r="D68" s="72" t="s">
        <v>160</v>
      </c>
      <c r="E68" s="72"/>
      <c r="F68" s="72"/>
      <c r="G68" s="72" t="s">
        <v>169</v>
      </c>
      <c r="H68" s="72" t="s">
        <v>170</v>
      </c>
      <c r="I68" s="77">
        <v>1</v>
      </c>
      <c r="J68" s="30">
        <v>43164</v>
      </c>
      <c r="K68" s="30">
        <v>43164</v>
      </c>
      <c r="L68" s="25" t="s">
        <v>108</v>
      </c>
      <c r="M68" s="162"/>
      <c r="N68" s="133"/>
      <c r="O68" s="163">
        <f t="shared" si="0"/>
        <v>0</v>
      </c>
      <c r="P68" s="13"/>
      <c r="Q68" s="13"/>
      <c r="R68" s="123"/>
      <c r="S68" s="123"/>
      <c r="T68" s="123"/>
      <c r="U68" s="123"/>
      <c r="V68" s="164"/>
      <c r="W68" s="165"/>
      <c r="X68" s="122"/>
      <c r="Y68" s="123"/>
      <c r="Z68" s="124"/>
      <c r="AA68" s="143"/>
      <c r="AB68" s="166"/>
    </row>
    <row r="69" spans="1:28" s="112" customFormat="1" ht="135.75" hidden="1" thickBot="1" x14ac:dyDescent="0.3">
      <c r="A69" s="31">
        <v>1024</v>
      </c>
      <c r="B69" s="32" t="s">
        <v>171</v>
      </c>
      <c r="C69" s="33" t="s">
        <v>172</v>
      </c>
      <c r="D69" s="35" t="s">
        <v>160</v>
      </c>
      <c r="E69" s="35"/>
      <c r="F69" s="35"/>
      <c r="G69" s="35" t="s">
        <v>173</v>
      </c>
      <c r="H69" s="36" t="s">
        <v>110</v>
      </c>
      <c r="I69" s="34">
        <v>1</v>
      </c>
      <c r="J69" s="37">
        <v>43159</v>
      </c>
      <c r="K69" s="37">
        <v>43281</v>
      </c>
      <c r="L69" s="38" t="s">
        <v>108</v>
      </c>
      <c r="M69" s="167"/>
      <c r="N69" s="145"/>
      <c r="O69" s="168">
        <f t="shared" si="0"/>
        <v>0</v>
      </c>
      <c r="P69" s="147"/>
      <c r="Q69" s="147"/>
      <c r="R69" s="169"/>
      <c r="S69" s="169"/>
      <c r="T69" s="169"/>
      <c r="U69" s="169"/>
      <c r="V69" s="170"/>
      <c r="W69" s="171"/>
      <c r="X69" s="172"/>
      <c r="Y69" s="169"/>
      <c r="Z69" s="173"/>
      <c r="AA69" s="174"/>
      <c r="AB69" s="175"/>
    </row>
    <row r="70" spans="1:28" s="83" customFormat="1" ht="26.25" customHeight="1" thickBot="1" x14ac:dyDescent="0.3">
      <c r="A70" s="176"/>
      <c r="B70" s="177"/>
      <c r="C70" s="178"/>
      <c r="D70" s="178"/>
      <c r="E70" s="178"/>
      <c r="F70" s="178"/>
      <c r="G70" s="178"/>
      <c r="H70" s="178"/>
      <c r="I70" s="178"/>
      <c r="J70" s="178"/>
      <c r="K70" s="179"/>
      <c r="M70" s="180" t="s">
        <v>174</v>
      </c>
      <c r="N70" s="181"/>
      <c r="O70" s="182">
        <f>AVERAGE(O15:O69)</f>
        <v>0</v>
      </c>
      <c r="P70" s="183"/>
      <c r="Q70" s="183"/>
      <c r="R70" s="184">
        <f>COUNTA(R13:R22)</f>
        <v>0</v>
      </c>
      <c r="S70" s="185">
        <f>SUM(S15:S22)</f>
        <v>0</v>
      </c>
      <c r="T70" s="185">
        <f>SUM(T16:T22)</f>
        <v>0</v>
      </c>
      <c r="U70" s="185">
        <f>SUM(U16:U22)</f>
        <v>0</v>
      </c>
      <c r="V70" s="186" t="e">
        <f>AVERAGE(V17:V22)</f>
        <v>#DIV/0!</v>
      </c>
      <c r="W70" s="187"/>
      <c r="X70" s="188">
        <f>SUM(X16:X22)</f>
        <v>0</v>
      </c>
      <c r="Y70" s="185">
        <f>SUM(Y16:Y22)</f>
        <v>0</v>
      </c>
      <c r="Z70" s="189">
        <f>SUM(Z16:Z22)</f>
        <v>0</v>
      </c>
      <c r="AA70" s="190" t="e">
        <f>AVERAGE(AA17:AA22)</f>
        <v>#DIV/0!</v>
      </c>
      <c r="AB70" s="191"/>
    </row>
    <row r="71" spans="1:28" x14ac:dyDescent="0.25">
      <c r="A71" s="176"/>
      <c r="B71" s="177"/>
      <c r="C71" s="177"/>
      <c r="D71" s="177"/>
      <c r="E71" s="192"/>
      <c r="F71" s="192"/>
      <c r="G71" s="193"/>
      <c r="H71" s="177"/>
      <c r="I71" s="177"/>
      <c r="J71" s="177"/>
      <c r="K71" s="177"/>
      <c r="L71" s="177"/>
      <c r="M71" s="177"/>
      <c r="N71" s="177"/>
      <c r="O71" s="177"/>
      <c r="P71" s="177"/>
      <c r="Q71" s="177"/>
      <c r="R71" s="194"/>
      <c r="S71" s="220">
        <f>SUM(S70:U70)</f>
        <v>0</v>
      </c>
      <c r="T71" s="221"/>
      <c r="U71" s="222"/>
      <c r="V71" s="195"/>
      <c r="W71" s="195"/>
      <c r="X71" s="194"/>
      <c r="Y71" s="194"/>
      <c r="Z71" s="194"/>
      <c r="AA71" s="194"/>
      <c r="AB71" s="196"/>
    </row>
    <row r="72" spans="1:28" x14ac:dyDescent="0.25">
      <c r="A72" s="176"/>
      <c r="B72" s="177"/>
      <c r="C72" s="177"/>
      <c r="D72" s="223"/>
      <c r="E72" s="223"/>
      <c r="F72" s="223"/>
      <c r="G72" s="223"/>
      <c r="H72" s="223"/>
      <c r="I72" s="177"/>
      <c r="J72" s="177"/>
      <c r="K72" s="223"/>
      <c r="L72" s="223"/>
      <c r="M72" s="223"/>
      <c r="N72" s="223"/>
      <c r="O72" s="177"/>
      <c r="P72" s="177"/>
      <c r="Q72" s="177"/>
    </row>
    <row r="73" spans="1:28" x14ac:dyDescent="0.25">
      <c r="A73" s="176"/>
      <c r="B73" s="177"/>
      <c r="C73" s="197"/>
      <c r="D73" s="223"/>
      <c r="E73" s="223"/>
      <c r="F73" s="223"/>
      <c r="G73" s="223"/>
      <c r="H73" s="223"/>
      <c r="I73" s="39"/>
      <c r="J73" s="177"/>
      <c r="K73" s="223"/>
      <c r="L73" s="223"/>
      <c r="M73" s="223"/>
      <c r="N73" s="223"/>
      <c r="O73" s="197"/>
      <c r="P73" s="197"/>
      <c r="Q73" s="177"/>
      <c r="R73" s="224" t="s">
        <v>175</v>
      </c>
      <c r="S73" s="224"/>
      <c r="T73" s="224"/>
      <c r="U73" s="224"/>
      <c r="V73" s="224"/>
      <c r="W73" s="224"/>
      <c r="X73" s="224"/>
      <c r="Y73" s="79"/>
      <c r="Z73" s="79"/>
      <c r="AA73" s="79"/>
    </row>
    <row r="74" spans="1:28" x14ac:dyDescent="0.25">
      <c r="A74" s="176"/>
      <c r="B74" s="225" t="s">
        <v>176</v>
      </c>
      <c r="C74" s="225"/>
      <c r="D74" s="225"/>
      <c r="E74" s="68"/>
      <c r="F74" s="68"/>
      <c r="G74" s="40"/>
      <c r="H74" s="225" t="s">
        <v>177</v>
      </c>
      <c r="I74" s="225"/>
      <c r="J74" s="225"/>
      <c r="K74" s="225"/>
      <c r="L74" s="40"/>
      <c r="M74" s="40"/>
      <c r="N74" s="40"/>
      <c r="O74" s="198"/>
      <c r="P74" s="177"/>
      <c r="Q74" s="177"/>
      <c r="R74" s="226" t="s">
        <v>178</v>
      </c>
      <c r="S74" s="226"/>
      <c r="T74" s="226"/>
      <c r="U74" s="226"/>
      <c r="V74" s="226"/>
      <c r="W74" s="226" t="s">
        <v>179</v>
      </c>
      <c r="X74" s="226"/>
      <c r="Y74" s="79"/>
      <c r="Z74" s="79"/>
      <c r="AA74" s="79"/>
    </row>
    <row r="75" spans="1:28" x14ac:dyDescent="0.25">
      <c r="A75" s="176"/>
      <c r="B75" s="177"/>
      <c r="C75" s="177"/>
      <c r="D75" s="41"/>
      <c r="E75" s="41"/>
      <c r="F75" s="41"/>
      <c r="G75" s="41"/>
      <c r="H75" s="41"/>
      <c r="I75" s="197"/>
      <c r="J75" s="199"/>
      <c r="K75" s="198"/>
      <c r="L75" s="198"/>
      <c r="M75" s="198"/>
      <c r="N75" s="198"/>
      <c r="O75" s="198"/>
      <c r="P75" s="177"/>
      <c r="Q75" s="177"/>
      <c r="R75" s="214" t="s">
        <v>180</v>
      </c>
      <c r="S75" s="214"/>
      <c r="T75" s="214"/>
      <c r="U75" s="214"/>
      <c r="V75" s="200">
        <f>+S70</f>
        <v>0</v>
      </c>
      <c r="W75" s="201" t="s">
        <v>181</v>
      </c>
      <c r="X75" s="200">
        <f>+X70</f>
        <v>0</v>
      </c>
      <c r="Y75" s="79"/>
      <c r="Z75" s="79"/>
      <c r="AA75" s="79"/>
    </row>
    <row r="76" spans="1:28" ht="18.75" customHeight="1" x14ac:dyDescent="0.25">
      <c r="A76" s="215"/>
      <c r="B76" s="215"/>
      <c r="C76" s="215"/>
      <c r="D76" s="215"/>
      <c r="E76" s="215"/>
      <c r="F76" s="215"/>
      <c r="G76" s="215"/>
      <c r="H76" s="202"/>
      <c r="I76" s="202"/>
      <c r="J76" s="202"/>
      <c r="K76" s="202"/>
      <c r="L76" s="202"/>
      <c r="M76" s="202"/>
      <c r="N76" s="202"/>
      <c r="O76" s="202"/>
      <c r="P76" s="202"/>
      <c r="Q76" s="202"/>
      <c r="R76" s="214" t="s">
        <v>182</v>
      </c>
      <c r="S76" s="214"/>
      <c r="T76" s="214"/>
      <c r="U76" s="214"/>
      <c r="V76" s="200">
        <f>+T70</f>
        <v>0</v>
      </c>
      <c r="W76" s="201" t="s">
        <v>183</v>
      </c>
      <c r="X76" s="200">
        <f>+Y70</f>
        <v>0</v>
      </c>
      <c r="Y76" s="79"/>
      <c r="Z76" s="79"/>
      <c r="AA76" s="79"/>
    </row>
    <row r="77" spans="1:28" ht="18" customHeight="1" x14ac:dyDescent="0.25">
      <c r="A77" s="202"/>
      <c r="B77" s="202"/>
      <c r="C77" s="202"/>
      <c r="D77" s="202"/>
      <c r="E77" s="202"/>
      <c r="F77" s="202"/>
      <c r="G77" s="202"/>
      <c r="H77" s="202"/>
      <c r="I77" s="202"/>
      <c r="J77" s="202"/>
      <c r="K77" s="202"/>
      <c r="L77" s="216"/>
      <c r="M77" s="216"/>
      <c r="N77" s="216"/>
      <c r="O77" s="216"/>
      <c r="P77" s="216"/>
      <c r="Q77" s="216"/>
      <c r="R77" s="214" t="s">
        <v>184</v>
      </c>
      <c r="S77" s="214"/>
      <c r="T77" s="214"/>
      <c r="U77" s="214"/>
      <c r="V77" s="200">
        <f>+U70</f>
        <v>0</v>
      </c>
      <c r="W77" s="201" t="s">
        <v>185</v>
      </c>
      <c r="X77" s="200">
        <f>+Z70</f>
        <v>0</v>
      </c>
      <c r="Y77" s="79"/>
      <c r="Z77" s="79"/>
      <c r="AA77" s="79"/>
    </row>
    <row r="78" spans="1:28" x14ac:dyDescent="0.25">
      <c r="A78" s="197"/>
      <c r="B78" s="217"/>
      <c r="C78" s="217"/>
      <c r="D78" s="197"/>
      <c r="E78" s="197"/>
      <c r="F78" s="197"/>
      <c r="G78" s="197"/>
      <c r="H78" s="197"/>
      <c r="I78" s="217"/>
      <c r="J78" s="217"/>
      <c r="K78" s="197"/>
      <c r="L78" s="218"/>
      <c r="M78" s="218"/>
      <c r="N78" s="218"/>
      <c r="O78" s="203"/>
      <c r="P78" s="216"/>
      <c r="Q78" s="216"/>
      <c r="R78" s="219" t="s">
        <v>186</v>
      </c>
      <c r="S78" s="219"/>
      <c r="T78" s="219"/>
      <c r="U78" s="219"/>
      <c r="V78" s="200">
        <f>SUM(V75:V77)</f>
        <v>0</v>
      </c>
      <c r="W78" s="204" t="s">
        <v>187</v>
      </c>
      <c r="X78" s="200">
        <f>SUM(X75:X77)</f>
        <v>0</v>
      </c>
      <c r="Y78" s="79"/>
      <c r="Z78" s="79"/>
      <c r="AA78" s="79"/>
    </row>
    <row r="79" spans="1:28" x14ac:dyDescent="0.25">
      <c r="A79" s="197"/>
      <c r="B79" s="197"/>
      <c r="C79" s="197"/>
      <c r="D79" s="197"/>
      <c r="E79" s="197"/>
      <c r="F79" s="197"/>
      <c r="G79" s="197"/>
      <c r="H79" s="197"/>
      <c r="I79" s="197"/>
      <c r="J79" s="197"/>
      <c r="K79" s="197"/>
      <c r="L79" s="218"/>
      <c r="M79" s="218"/>
      <c r="N79" s="218"/>
      <c r="O79" s="205"/>
      <c r="P79" s="206"/>
      <c r="Q79" s="178"/>
      <c r="R79" s="212" t="s">
        <v>188</v>
      </c>
      <c r="S79" s="212"/>
      <c r="T79" s="212"/>
      <c r="U79" s="212"/>
      <c r="V79" s="207" t="e">
        <f>+V75/V78</f>
        <v>#DIV/0!</v>
      </c>
      <c r="W79" s="208" t="s">
        <v>189</v>
      </c>
      <c r="X79" s="207" t="e">
        <f>+X75/X78</f>
        <v>#DIV/0!</v>
      </c>
      <c r="Y79" s="79"/>
      <c r="Z79" s="79"/>
      <c r="AA79" s="79"/>
    </row>
    <row r="80" spans="1:28" x14ac:dyDescent="0.25">
      <c r="A80" s="197"/>
      <c r="B80" s="197"/>
      <c r="C80" s="197"/>
      <c r="D80" s="197"/>
      <c r="E80" s="197"/>
      <c r="F80" s="197"/>
      <c r="G80" s="197"/>
      <c r="H80" s="197"/>
      <c r="I80" s="197"/>
      <c r="J80" s="197"/>
      <c r="K80" s="197"/>
      <c r="L80" s="213"/>
      <c r="M80" s="213"/>
      <c r="N80" s="178"/>
      <c r="O80" s="205"/>
      <c r="P80" s="206"/>
      <c r="Q80" s="178"/>
    </row>
    <row r="81" spans="1:28" ht="45.75" customHeight="1" x14ac:dyDescent="0.25">
      <c r="A81" s="197"/>
      <c r="B81" s="197"/>
      <c r="C81" s="197"/>
      <c r="D81" s="197"/>
      <c r="E81" s="197"/>
      <c r="F81" s="197"/>
      <c r="G81" s="197"/>
      <c r="H81" s="197"/>
      <c r="I81" s="197"/>
      <c r="J81" s="197"/>
      <c r="K81" s="197"/>
      <c r="L81" s="206"/>
      <c r="M81" s="206"/>
      <c r="N81" s="178"/>
      <c r="O81" s="205"/>
      <c r="P81" s="206"/>
      <c r="Q81" s="178"/>
      <c r="R81" s="256" t="s">
        <v>190</v>
      </c>
      <c r="S81" s="256"/>
      <c r="T81" s="256"/>
      <c r="U81" s="256"/>
      <c r="V81" s="256"/>
      <c r="W81" s="256"/>
      <c r="X81" s="256"/>
    </row>
    <row r="82" spans="1:28" ht="18" customHeight="1" x14ac:dyDescent="0.25">
      <c r="A82" s="197"/>
      <c r="B82" s="197"/>
      <c r="C82" s="197"/>
      <c r="D82" s="197"/>
      <c r="E82" s="197"/>
      <c r="F82" s="197"/>
      <c r="G82" s="197"/>
      <c r="H82" s="197"/>
      <c r="I82" s="197"/>
      <c r="J82" s="197"/>
      <c r="K82" s="197"/>
      <c r="L82" s="206"/>
      <c r="M82" s="206"/>
      <c r="N82" s="198"/>
      <c r="O82" s="205"/>
      <c r="P82" s="197"/>
      <c r="Q82" s="198"/>
    </row>
    <row r="83" spans="1:28" s="83" customFormat="1" x14ac:dyDescent="0.25">
      <c r="A83" s="197"/>
      <c r="B83" s="197"/>
      <c r="C83" s="197"/>
      <c r="D83" s="197"/>
      <c r="E83" s="197"/>
      <c r="F83" s="197"/>
      <c r="G83" s="197"/>
      <c r="H83" s="197"/>
      <c r="I83" s="197"/>
      <c r="J83" s="197"/>
      <c r="K83" s="197"/>
      <c r="L83" s="209"/>
      <c r="M83" s="209"/>
      <c r="N83" s="210"/>
      <c r="O83" s="205"/>
      <c r="P83" s="209"/>
      <c r="Q83" s="210"/>
      <c r="S83" s="84"/>
      <c r="T83" s="84"/>
      <c r="U83" s="84"/>
      <c r="V83" s="84"/>
      <c r="W83" s="84"/>
      <c r="AB83" s="79"/>
    </row>
  </sheetData>
  <sheetProtection formatCells="0" formatColumns="0" formatRows="0" insertRows="0" insertHyperlinks="0" deleteRows="0" sort="0" autoFilter="0" pivotTables="0"/>
  <mergeCells count="136">
    <mergeCell ref="W1:AB1"/>
    <mergeCell ref="W2:AB2"/>
    <mergeCell ref="W3:AB3"/>
    <mergeCell ref="W4:AB4"/>
    <mergeCell ref="H1:V4"/>
    <mergeCell ref="R81:X81"/>
    <mergeCell ref="X11:Z11"/>
    <mergeCell ref="AA11:AA12"/>
    <mergeCell ref="AB11:AB12"/>
    <mergeCell ref="S11:U11"/>
    <mergeCell ref="A6:G6"/>
    <mergeCell ref="H6:L6"/>
    <mergeCell ref="M6:O6"/>
    <mergeCell ref="P6:Q6"/>
    <mergeCell ref="O11:O12"/>
    <mergeCell ref="P11:P12"/>
    <mergeCell ref="Q11:Q12"/>
    <mergeCell ref="R11:R12"/>
    <mergeCell ref="A11:A12"/>
    <mergeCell ref="B11:B12"/>
    <mergeCell ref="C11:C12"/>
    <mergeCell ref="X7:AB7"/>
    <mergeCell ref="A8:G8"/>
    <mergeCell ref="H8:L8"/>
    <mergeCell ref="R8:AB8"/>
    <mergeCell ref="A10:L10"/>
    <mergeCell ref="M10:Q10"/>
    <mergeCell ref="R10:AB10"/>
    <mergeCell ref="A7:G7"/>
    <mergeCell ref="B1:G1"/>
    <mergeCell ref="B2:G2"/>
    <mergeCell ref="B3:G3"/>
    <mergeCell ref="B4:G4"/>
    <mergeCell ref="H7:L7"/>
    <mergeCell ref="M7:O7"/>
    <mergeCell ref="P7:Q7"/>
    <mergeCell ref="R7:T7"/>
    <mergeCell ref="U7:W7"/>
    <mergeCell ref="L24:L27"/>
    <mergeCell ref="A28:A31"/>
    <mergeCell ref="B28:B31"/>
    <mergeCell ref="C28:C31"/>
    <mergeCell ref="D28:D31"/>
    <mergeCell ref="L28:L29"/>
    <mergeCell ref="L30:L32"/>
    <mergeCell ref="W11:W12"/>
    <mergeCell ref="D11:D12"/>
    <mergeCell ref="G11:G12"/>
    <mergeCell ref="F11:F12"/>
    <mergeCell ref="V11:V12"/>
    <mergeCell ref="H11:H12"/>
    <mergeCell ref="I11:I12"/>
    <mergeCell ref="J11:K11"/>
    <mergeCell ref="L11:L12"/>
    <mergeCell ref="M11:M12"/>
    <mergeCell ref="N11:N12"/>
    <mergeCell ref="B23:C23"/>
    <mergeCell ref="A24:A27"/>
    <mergeCell ref="B24:B27"/>
    <mergeCell ref="C24:C27"/>
    <mergeCell ref="D24:D27"/>
    <mergeCell ref="A38:A39"/>
    <mergeCell ref="B38:B39"/>
    <mergeCell ref="C38:C39"/>
    <mergeCell ref="D38:D39"/>
    <mergeCell ref="A33:A34"/>
    <mergeCell ref="B33:B34"/>
    <mergeCell ref="C33:C34"/>
    <mergeCell ref="D33:D34"/>
    <mergeCell ref="L38:L39"/>
    <mergeCell ref="A35:A37"/>
    <mergeCell ref="B35:B37"/>
    <mergeCell ref="C35:C37"/>
    <mergeCell ref="D35:D37"/>
    <mergeCell ref="L35:L37"/>
    <mergeCell ref="L33:L34"/>
    <mergeCell ref="A42:A44"/>
    <mergeCell ref="B42:B44"/>
    <mergeCell ref="C42:C44"/>
    <mergeCell ref="D42:D44"/>
    <mergeCell ref="L42:L44"/>
    <mergeCell ref="A40:A41"/>
    <mergeCell ref="B40:B41"/>
    <mergeCell ref="C40:C41"/>
    <mergeCell ref="D40:D41"/>
    <mergeCell ref="L40:L41"/>
    <mergeCell ref="A48:A50"/>
    <mergeCell ref="B48:B50"/>
    <mergeCell ref="C48:C50"/>
    <mergeCell ref="D48:D50"/>
    <mergeCell ref="A51:A55"/>
    <mergeCell ref="B51:B55"/>
    <mergeCell ref="C51:C55"/>
    <mergeCell ref="D51:D55"/>
    <mergeCell ref="B45:C45"/>
    <mergeCell ref="A46:A47"/>
    <mergeCell ref="B46:B47"/>
    <mergeCell ref="C46:C47"/>
    <mergeCell ref="D46:D47"/>
    <mergeCell ref="D63:D64"/>
    <mergeCell ref="A65:A67"/>
    <mergeCell ref="B65:B67"/>
    <mergeCell ref="C65:C67"/>
    <mergeCell ref="D65:D67"/>
    <mergeCell ref="A56:A58"/>
    <mergeCell ref="B56:B58"/>
    <mergeCell ref="C56:C58"/>
    <mergeCell ref="D56:D58"/>
    <mergeCell ref="A60:A61"/>
    <mergeCell ref="B60:B61"/>
    <mergeCell ref="C60:C61"/>
    <mergeCell ref="D60:D61"/>
    <mergeCell ref="R79:U79"/>
    <mergeCell ref="L80:M80"/>
    <mergeCell ref="E11:E12"/>
    <mergeCell ref="R75:U75"/>
    <mergeCell ref="A76:G76"/>
    <mergeCell ref="R76:U76"/>
    <mergeCell ref="L77:Q77"/>
    <mergeCell ref="R77:U77"/>
    <mergeCell ref="B78:C78"/>
    <mergeCell ref="I78:J78"/>
    <mergeCell ref="L78:N79"/>
    <mergeCell ref="P78:Q78"/>
    <mergeCell ref="R78:U78"/>
    <mergeCell ref="S71:U71"/>
    <mergeCell ref="D72:H73"/>
    <mergeCell ref="K72:N73"/>
    <mergeCell ref="R73:X73"/>
    <mergeCell ref="B74:D74"/>
    <mergeCell ref="H74:K74"/>
    <mergeCell ref="R74:V74"/>
    <mergeCell ref="W74:X74"/>
    <mergeCell ref="A63:A64"/>
    <mergeCell ref="B63:B64"/>
    <mergeCell ref="C63:C64"/>
  </mergeCells>
  <dataValidations count="3">
    <dataValidation type="list" allowBlank="1" showInputMessage="1" showErrorMessage="1" sqref="P7:Q7">
      <formula1>",FORMAL TOTAL,FORMAL PARCIAL,INFORMAL TOTAL,INFORMAL PARCIAL,CON ENFOQUE  NTCGP1000,NINGUNA"</formula1>
    </dataValidation>
    <dataValidation type="list" allowBlank="1" showInputMessage="1" showErrorMessage="1" sqref="P6:Q6">
      <formula1>"INSPECCIÓN,AUDITORÍA EXTERNA,RIESGOS MATERIALIZADOS,DESEMPEÑO Y/O RESULTADOS DE PROCESO,PETICIONES QUEJAS Y/O RECLAMOS,PRODUCTO Y/O SERVICIO NO CONFORME,INICIATIVA DEL PROCESO"</formula1>
    </dataValidation>
    <dataValidation type="list" allowBlank="1" showInputMessage="1" showErrorMessage="1" sqref="F13:F22">
      <formula1>"Corrección,Acción correctiva,Acción de mejora"</formula1>
    </dataValidation>
  </dataValidations>
  <printOptions horizontalCentered="1"/>
  <pageMargins left="0.31496062992125984" right="0.31496062992125984" top="0.35433070866141736" bottom="0.35433070866141736" header="0.31496062992125984" footer="0.31496062992125984"/>
  <pageSetup paperSize="5" scale="50" orientation="landscape" r:id="rId1"/>
  <headerFooter>
    <oddFooter>&amp;C&amp;P de &amp;N</oddFooter>
  </headerFooter>
  <colBreaks count="1" manualBreakCount="1">
    <brk id="12" max="8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topLeftCell="A6" zoomScale="80" zoomScaleNormal="80" workbookViewId="0">
      <selection activeCell="G13" sqref="G13"/>
    </sheetView>
  </sheetViews>
  <sheetFormatPr baseColWidth="10" defaultRowHeight="18.75" x14ac:dyDescent="0.25"/>
  <cols>
    <col min="2" max="2" width="16.140625" customWidth="1"/>
    <col min="3" max="3" width="15" customWidth="1"/>
    <col min="4" max="4" width="86.28515625" customWidth="1"/>
    <col min="5" max="5" width="10.140625" customWidth="1"/>
    <col min="6" max="6" width="44.42578125" style="42" customWidth="1"/>
    <col min="7" max="7" width="31" style="42" customWidth="1"/>
  </cols>
  <sheetData>
    <row r="2" spans="2:7" x14ac:dyDescent="0.3">
      <c r="B2" s="278" t="s">
        <v>191</v>
      </c>
      <c r="C2" s="278"/>
      <c r="D2" s="278"/>
    </row>
    <row r="3" spans="2:7" ht="19.5" thickBot="1" x14ac:dyDescent="0.3"/>
    <row r="4" spans="2:7" ht="19.5" thickBot="1" x14ac:dyDescent="0.35">
      <c r="B4" s="279" t="s">
        <v>192</v>
      </c>
      <c r="C4" s="280"/>
      <c r="D4" s="281"/>
      <c r="F4" s="44" t="s">
        <v>195</v>
      </c>
    </row>
    <row r="5" spans="2:7" ht="19.5" thickBot="1" x14ac:dyDescent="0.3">
      <c r="B5" s="282" t="s">
        <v>193</v>
      </c>
      <c r="C5" s="283"/>
      <c r="D5" s="43" t="s">
        <v>194</v>
      </c>
    </row>
    <row r="6" spans="2:7" ht="34.5" customHeight="1" x14ac:dyDescent="0.25">
      <c r="B6" s="45">
        <v>1</v>
      </c>
      <c r="C6" s="46"/>
      <c r="D6" s="47" t="s">
        <v>196</v>
      </c>
      <c r="F6" s="64" t="s">
        <v>197</v>
      </c>
    </row>
    <row r="7" spans="2:7" x14ac:dyDescent="0.25">
      <c r="B7" s="48">
        <v>0.9</v>
      </c>
      <c r="C7" s="49">
        <v>0.99</v>
      </c>
      <c r="D7" s="50" t="s">
        <v>198</v>
      </c>
      <c r="F7" s="64"/>
    </row>
    <row r="8" spans="2:7" x14ac:dyDescent="0.25">
      <c r="B8" s="48">
        <v>0.7</v>
      </c>
      <c r="C8" s="49">
        <v>0.89</v>
      </c>
      <c r="D8" s="50" t="s">
        <v>199</v>
      </c>
      <c r="F8" s="64"/>
    </row>
    <row r="9" spans="2:7" x14ac:dyDescent="0.25">
      <c r="B9" s="48">
        <v>0.6</v>
      </c>
      <c r="C9" s="49">
        <v>0.69</v>
      </c>
      <c r="D9" s="50" t="s">
        <v>200</v>
      </c>
      <c r="F9" s="64"/>
    </row>
    <row r="10" spans="2:7" x14ac:dyDescent="0.25">
      <c r="B10" s="48">
        <v>0.5</v>
      </c>
      <c r="C10" s="49">
        <v>0.59</v>
      </c>
      <c r="D10" s="51" t="s">
        <v>201</v>
      </c>
      <c r="F10" s="284"/>
      <c r="G10" s="52" t="s">
        <v>202</v>
      </c>
    </row>
    <row r="11" spans="2:7" ht="37.5" x14ac:dyDescent="0.25">
      <c r="B11" s="48">
        <v>0.4</v>
      </c>
      <c r="C11" s="49">
        <v>0.49</v>
      </c>
      <c r="D11" s="50" t="s">
        <v>203</v>
      </c>
      <c r="F11" s="284"/>
    </row>
    <row r="12" spans="2:7" ht="37.5" x14ac:dyDescent="0.25">
      <c r="B12" s="48">
        <v>0.3</v>
      </c>
      <c r="C12" s="49">
        <v>0.39</v>
      </c>
      <c r="D12" s="50" t="s">
        <v>204</v>
      </c>
      <c r="F12" s="284"/>
    </row>
    <row r="13" spans="2:7" ht="44.25" customHeight="1" x14ac:dyDescent="0.25">
      <c r="B13" s="48">
        <v>0.2</v>
      </c>
      <c r="C13" s="49">
        <v>0.28999999999999998</v>
      </c>
      <c r="D13" s="50" t="s">
        <v>205</v>
      </c>
      <c r="F13" s="284"/>
    </row>
    <row r="14" spans="2:7" ht="33.75" customHeight="1" thickBot="1" x14ac:dyDescent="0.3">
      <c r="B14" s="53">
        <v>0</v>
      </c>
      <c r="C14" s="54">
        <v>0.19</v>
      </c>
      <c r="D14" s="55" t="s">
        <v>206</v>
      </c>
      <c r="F14" s="284"/>
      <c r="G14" s="56" t="s">
        <v>207</v>
      </c>
    </row>
    <row r="17" spans="2:7" ht="19.5" thickBot="1" x14ac:dyDescent="0.3"/>
    <row r="18" spans="2:7" ht="19.5" thickBot="1" x14ac:dyDescent="0.35">
      <c r="B18" s="285" t="s">
        <v>208</v>
      </c>
      <c r="C18" s="286"/>
      <c r="D18" s="287"/>
    </row>
    <row r="19" spans="2:7" ht="19.5" thickBot="1" x14ac:dyDescent="0.3">
      <c r="B19" s="288" t="s">
        <v>193</v>
      </c>
      <c r="C19" s="289"/>
      <c r="D19" s="57" t="s">
        <v>194</v>
      </c>
    </row>
    <row r="20" spans="2:7" ht="37.5" x14ac:dyDescent="0.25">
      <c r="B20" s="45">
        <v>0.9</v>
      </c>
      <c r="C20" s="58">
        <v>1</v>
      </c>
      <c r="D20" s="59" t="s">
        <v>209</v>
      </c>
      <c r="F20" s="64" t="s">
        <v>210</v>
      </c>
    </row>
    <row r="21" spans="2:7" ht="37.5" x14ac:dyDescent="0.25">
      <c r="B21" s="48">
        <v>0.75</v>
      </c>
      <c r="C21" s="60">
        <v>0.9</v>
      </c>
      <c r="D21" s="61" t="s">
        <v>211</v>
      </c>
      <c r="F21" s="64" t="s">
        <v>210</v>
      </c>
    </row>
    <row r="22" spans="2:7" ht="37.5" x14ac:dyDescent="0.25">
      <c r="B22" s="48">
        <v>0.6</v>
      </c>
      <c r="C22" s="60">
        <v>0.74</v>
      </c>
      <c r="D22" s="61" t="s">
        <v>212</v>
      </c>
      <c r="F22" s="65" t="s">
        <v>213</v>
      </c>
    </row>
    <row r="23" spans="2:7" ht="63.75" customHeight="1" thickBot="1" x14ac:dyDescent="0.3">
      <c r="B23" s="53">
        <v>0.01</v>
      </c>
      <c r="C23" s="62">
        <v>0.59</v>
      </c>
      <c r="D23" s="63" t="s">
        <v>214</v>
      </c>
      <c r="F23" s="65" t="s">
        <v>213</v>
      </c>
      <c r="G23" s="66" t="s">
        <v>207</v>
      </c>
    </row>
    <row r="26" spans="2:7" ht="33" customHeight="1" x14ac:dyDescent="0.25">
      <c r="B26" s="277" t="s">
        <v>215</v>
      </c>
      <c r="C26" s="277"/>
      <c r="D26" s="277"/>
    </row>
  </sheetData>
  <mergeCells count="7">
    <mergeCell ref="B26:D26"/>
    <mergeCell ref="B2:D2"/>
    <mergeCell ref="B4:D4"/>
    <mergeCell ref="B5:C5"/>
    <mergeCell ref="F10:F14"/>
    <mergeCell ref="B18:D18"/>
    <mergeCell ref="B19: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Actualizacion formato (2)</vt:lpstr>
      <vt:lpstr>TABLAS EFICACIA EFECTIVIDAD</vt:lpstr>
      <vt:lpstr>'Actualizacion formato (2)'!Área_de_impresión</vt:lpstr>
      <vt:lpstr>'Actualizacion formato (2)'!Títulos_a_imprimir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PD4. Gladys Moreno Riaño</dc:creator>
  <cp:lastModifiedBy>PD06. Dora Adriana Ramírez Trujillo</cp:lastModifiedBy>
  <cp:lastPrinted>2019-12-26T21:30:34Z</cp:lastPrinted>
  <dcterms:created xsi:type="dcterms:W3CDTF">2019-08-27T21:24:23Z</dcterms:created>
  <dcterms:modified xsi:type="dcterms:W3CDTF">2020-01-23T16:10:23Z</dcterms:modified>
</cp:coreProperties>
</file>